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fileSharing readOnlyRecommended="1"/>
  <workbookPr codeName="ThisWorkbook" defaultThemeVersion="124226"/>
  <mc:AlternateContent xmlns:mc="http://schemas.openxmlformats.org/markup-compatibility/2006">
    <mc:Choice Requires="x15">
      <x15ac:absPath xmlns:x15ac="http://schemas.microsoft.com/office/spreadsheetml/2010/11/ac" url="W:\TRANSAC\2025\791-2025\WORK IN PROGRESS\FTP2025 08 21\"/>
    </mc:Choice>
  </mc:AlternateContent>
  <xr:revisionPtr revIDLastSave="0" documentId="13_ncr:1_{0E4F5FE7-D14D-4077-9C20-0B31C927269C}" xr6:coauthVersionLast="47" xr6:coauthVersionMax="47" xr10:uidLastSave="{00000000-0000-0000-0000-000000000000}"/>
  <bookViews>
    <workbookView xWindow="43200" yWindow="0" windowWidth="14400" windowHeight="15600" firstSheet="1" activeTab="1" xr2:uid="{00000000-000D-0000-FFFF-FFFF00000000}"/>
  </bookViews>
  <sheets>
    <sheet name="Instructions" sheetId="10" r:id="rId1"/>
    <sheet name="Unit prices" sheetId="2" r:id="rId2"/>
    <sheet name="Lump Sum Price (with Deductions" sheetId="9" r:id="rId3"/>
    <sheet name="Sheet1" sheetId="7" state="hidden" r:id="rId4"/>
    <sheet name="By Section" sheetId="15" r:id="rId5"/>
    <sheet name="Sample - Unit Prices" sheetId="14" r:id="rId6"/>
    <sheet name="Sample Addendum" sheetId="16" r:id="rId7"/>
    <sheet name="Checking Process" sheetId="12"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prices'!$A$5:$G$8</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Section'!$A$6:$G$88</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prices'!$A$1:$G$15</definedName>
    <definedName name="Print_Area_1" localSheetId="2">'Lump Sum Price (with Deductions'!$A$6:$F$26</definedName>
    <definedName name="Print_Area_1" localSheetId="6">'Sample Addendum'!$A$6:$G$36</definedName>
    <definedName name="Print_Area_1">'Unit prices'!$A$6:$G$35</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9" l="1"/>
  <c r="G8" i="15" l="1"/>
  <c r="G75" i="15"/>
  <c r="G74" i="15"/>
  <c r="G73" i="15"/>
  <c r="G72" i="15"/>
  <c r="G71" i="15"/>
  <c r="G70" i="15"/>
  <c r="G69" i="15"/>
  <c r="G68" i="15"/>
  <c r="G67" i="15"/>
  <c r="G66" i="15"/>
  <c r="G65" i="15"/>
  <c r="G61" i="15"/>
  <c r="G60" i="15"/>
  <c r="G59" i="15"/>
  <c r="G58" i="15"/>
  <c r="G57" i="15"/>
  <c r="G56" i="15"/>
  <c r="G55" i="15"/>
  <c r="G54" i="15"/>
  <c r="G53" i="15"/>
  <c r="G52" i="15"/>
  <c r="G48" i="15"/>
  <c r="G47" i="15"/>
  <c r="G46" i="15"/>
  <c r="G45" i="15"/>
  <c r="G44" i="15"/>
  <c r="G43" i="15"/>
  <c r="G42" i="15"/>
  <c r="G38" i="15"/>
  <c r="G37" i="15"/>
  <c r="G36" i="15"/>
  <c r="G35" i="15"/>
  <c r="G34" i="15"/>
  <c r="G33" i="15"/>
  <c r="G32" i="15"/>
  <c r="G31" i="15"/>
  <c r="G30" i="15"/>
  <c r="G26" i="15"/>
  <c r="G25" i="15"/>
  <c r="G24" i="15"/>
  <c r="G23" i="15"/>
  <c r="G22" i="15"/>
  <c r="G21" i="15"/>
  <c r="G20" i="15"/>
  <c r="G19" i="15"/>
  <c r="G18" i="15"/>
  <c r="G18" i="9" l="1"/>
  <c r="G8" i="16" l="1"/>
  <c r="G7" i="16"/>
  <c r="G6" i="16"/>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G9" i="15"/>
  <c r="G10" i="15"/>
  <c r="G11" i="15"/>
  <c r="G12" i="15"/>
  <c r="G13" i="15"/>
  <c r="G14" i="15"/>
  <c r="G19" i="9"/>
  <c r="G20" i="9"/>
  <c r="G21" i="9"/>
  <c r="G22" i="9"/>
  <c r="G23" i="9"/>
  <c r="G24" i="9"/>
  <c r="G25" i="9"/>
  <c r="G26" i="9"/>
  <c r="G35" i="14" l="1"/>
  <c r="G15" i="15"/>
  <c r="G7" i="2" l="1"/>
  <c r="G6" i="2"/>
  <c r="G8" i="2"/>
  <c r="F11" i="2" l="1"/>
  <c r="A7" i="16"/>
  <c r="A8" i="16" s="1"/>
  <c r="F11" i="16"/>
  <c r="G79" i="15" l="1"/>
  <c r="G27" i="15" l="1"/>
  <c r="G62" i="15"/>
  <c r="G83" i="15" s="1"/>
  <c r="G76" i="15"/>
  <c r="G84" i="15" s="1"/>
  <c r="G49" i="15"/>
  <c r="G82" i="15" s="1"/>
  <c r="G39" i="15"/>
  <c r="A66" i="15"/>
  <c r="A67" i="15" s="1"/>
  <c r="A68" i="15" s="1"/>
  <c r="A69" i="15" s="1"/>
  <c r="A70" i="15" s="1"/>
  <c r="A71" i="15" s="1"/>
  <c r="A72" i="15" s="1"/>
  <c r="A73" i="15" s="1"/>
  <c r="A74" i="15" s="1"/>
  <c r="A75" i="15" s="1"/>
  <c r="A53" i="15"/>
  <c r="A54" i="15" s="1"/>
  <c r="A55" i="15" s="1"/>
  <c r="A56" i="15" s="1"/>
  <c r="A57" i="15" s="1"/>
  <c r="A58" i="15" s="1"/>
  <c r="A59" i="15" s="1"/>
  <c r="A60" i="15" s="1"/>
  <c r="A61" i="15" s="1"/>
  <c r="A43" i="15"/>
  <c r="A44" i="15" s="1"/>
  <c r="A45" i="15" s="1"/>
  <c r="A46" i="15" s="1"/>
  <c r="A47" i="15" s="1"/>
  <c r="A48" i="15" s="1"/>
  <c r="A31" i="15"/>
  <c r="A32" i="15" s="1"/>
  <c r="A33" i="15" s="1"/>
  <c r="A34" i="15" s="1"/>
  <c r="A35" i="15" s="1"/>
  <c r="A36" i="15" s="1"/>
  <c r="A37" i="15" s="1"/>
  <c r="A38" i="15" s="1"/>
  <c r="A19" i="15"/>
  <c r="A20" i="15" s="1"/>
  <c r="A21" i="15" s="1"/>
  <c r="A22" i="15" s="1"/>
  <c r="A23" i="15" s="1"/>
  <c r="A24" i="15" s="1"/>
  <c r="A25" i="15" s="1"/>
  <c r="A26" i="15" s="1"/>
  <c r="A9" i="15"/>
  <c r="A10" i="15" s="1"/>
  <c r="A11" i="15" s="1"/>
  <c r="A12" i="15" s="1"/>
  <c r="A13" i="15" s="1"/>
  <c r="A14" i="15" s="1"/>
  <c r="A7" i="2"/>
  <c r="B84" i="15" l="1"/>
  <c r="B83" i="15"/>
  <c r="B82" i="15"/>
  <c r="A83" i="15"/>
  <c r="A82" i="15"/>
  <c r="A84" i="15"/>
  <c r="G80" i="15"/>
  <c r="G81" i="15"/>
  <c r="A76" i="15"/>
  <c r="A79" i="15"/>
  <c r="B79" i="15"/>
  <c r="A80" i="15"/>
  <c r="B80" i="15"/>
  <c r="A81" i="15"/>
  <c r="B81" i="15"/>
  <c r="F87" i="15" l="1"/>
  <c r="F86" i="15"/>
  <c r="E10" i="9"/>
  <c r="A19" i="9" l="1"/>
  <c r="A20" i="9" s="1"/>
  <c r="A21" i="9" s="1"/>
  <c r="A22" i="9" s="1"/>
  <c r="A23" i="9" s="1"/>
  <c r="A24" i="9" s="1"/>
  <c r="A25" i="9" s="1"/>
  <c r="A26" i="9" s="1"/>
  <c r="A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1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00000000-0006-0000-0100-000002000000}">
      <text>
        <r>
          <rPr>
            <sz val="9"/>
            <color indexed="81"/>
            <rFont val="Tahoma"/>
            <family val="2"/>
          </rPr>
          <t xml:space="preserve">For Tenders with Budgets enter here.  Format is 
</t>
        </r>
        <r>
          <rPr>
            <b/>
            <sz val="9"/>
            <color indexed="81"/>
            <rFont val="Tahoma"/>
            <family val="2"/>
          </rPr>
          <t>BUDGET: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<sst xmlns="http://schemas.openxmlformats.org/spreadsheetml/2006/main" count="396" uniqueCount="191">
  <si>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</si>
  <si>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</si>
  <si>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</si>
  <si>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</si>
  <si>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</si>
  <si>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</si>
  <si>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</si>
  <si>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</si>
  <si>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</si>
  <si>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</si>
  <si>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</si>
  <si>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</si>
  <si>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</si>
  <si>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</si>
  <si>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</si>
  <si>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</si>
  <si>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</si>
  <si>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</si>
  <si>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</si>
  <si>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</si>
  <si>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</si>
  <si>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</si>
  <si>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</si>
  <si>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</si>
  <si>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</si>
  <si>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</si>
  <si>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</si>
  <si>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</si>
  <si>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TOTAL BID PRICE (GST extra) (in numbers)</t>
  </si>
  <si>
    <t>Name of Bidder</t>
  </si>
  <si>
    <t>(See "Prices" clause in Tender document)</t>
  </si>
  <si>
    <t>LS</t>
  </si>
  <si>
    <t>TOTAL BID PRICE (GST extra) (in numbers)  $</t>
  </si>
  <si>
    <t>SEPARATE PRICES TO BE DEDUCTED FROM LUMP SUM PRICE</t>
  </si>
  <si>
    <t>FORM B: PRICES</t>
  </si>
  <si>
    <t>ITEM</t>
  </si>
  <si>
    <t>DESCRIPTION</t>
  </si>
  <si>
    <t>SPEC.</t>
  </si>
  <si>
    <t>UNIT</t>
  </si>
  <si>
    <t>APPROX.</t>
  </si>
  <si>
    <t>UNIT PRICE</t>
  </si>
  <si>
    <t>AMOUNT</t>
  </si>
  <si>
    <t>REF.</t>
  </si>
  <si>
    <t>QUANTITY</t>
  </si>
  <si>
    <t>Section A</t>
  </si>
  <si>
    <t>A</t>
  </si>
  <si>
    <t xml:space="preserve">(INSERT TYPE OF Goods or Services) </t>
  </si>
  <si>
    <t>Subtotal:</t>
  </si>
  <si>
    <t>Section B</t>
  </si>
  <si>
    <t>B</t>
  </si>
  <si>
    <t>Section C</t>
  </si>
  <si>
    <t>C</t>
  </si>
  <si>
    <t>Section D</t>
  </si>
  <si>
    <t>D</t>
  </si>
  <si>
    <t>Section E</t>
  </si>
  <si>
    <t>E</t>
  </si>
  <si>
    <t>Section F</t>
  </si>
  <si>
    <t>F</t>
  </si>
  <si>
    <t>SUMMARY</t>
  </si>
  <si>
    <t>Section Subtotal</t>
  </si>
  <si>
    <t xml:space="preserve">TOTAL BID PRICE (GST extra)                                                                              (in figures)                                             </t>
  </si>
  <si>
    <t>(SEE B9)</t>
  </si>
  <si>
    <t>CODE</t>
  </si>
  <si>
    <t>A003</t>
  </si>
  <si>
    <t>Gröf</t>
  </si>
  <si>
    <t>CW 3110-R19      E14</t>
  </si>
  <si>
    <t>m³</t>
  </si>
  <si>
    <t>Vatnsgröf</t>
  </si>
  <si>
    <t>E15</t>
  </si>
  <si>
    <t>hours</t>
  </si>
  <si>
    <t>A004</t>
  </si>
  <si>
    <t>Samsvörun í undirflokki</t>
  </si>
  <si>
    <t>CW 3110-R19</t>
  </si>
  <si>
    <t>m²</t>
  </si>
  <si>
    <t>A010</t>
  </si>
  <si>
    <t>Afla og setja grunn námsefni</t>
  </si>
  <si>
    <t>A012</t>
  </si>
  <si>
    <t>Flokkun Boulevards</t>
  </si>
  <si>
    <t>A022</t>
  </si>
  <si>
    <t>Aðskilnaður Geotextile Efni</t>
  </si>
  <si>
    <t xml:space="preserve">CW 3130-R4 </t>
  </si>
  <si>
    <t>A022A</t>
  </si>
  <si>
    <t>Framboð og setja Geogrid</t>
  </si>
  <si>
    <t>CW 3135-R1</t>
  </si>
  <si>
    <t>B099</t>
  </si>
  <si>
    <t>25 M vansköpuð stífla</t>
  </si>
  <si>
    <t/>
  </si>
  <si>
    <t>B199</t>
  </si>
  <si>
    <t>Framkvæmdir við malbikaplötur</t>
  </si>
  <si>
    <t xml:space="preserve">CW 3410-R11 </t>
  </si>
  <si>
    <t>B219</t>
  </si>
  <si>
    <t>Skynjanleg viðvörun yfirborðsflísar</t>
  </si>
  <si>
    <t>CW 3326-R3</t>
  </si>
  <si>
    <t>Fjarlægja og bjarga núverandi kostnaðarhámarki</t>
  </si>
  <si>
    <t>E12</t>
  </si>
  <si>
    <t>Fjarlægðu núverandi bollards</t>
  </si>
  <si>
    <t>E19</t>
  </si>
  <si>
    <t>C007</t>
  </si>
  <si>
    <t>Framkvæmdir við 230 mm steinsteypu (steinsteypa) (slipform)</t>
  </si>
  <si>
    <t>C008</t>
  </si>
  <si>
    <t>Framkvæmdir við 200 mm steinsteypu (styrkt)</t>
  </si>
  <si>
    <t>C014</t>
  </si>
  <si>
    <t>Bygging á steinsteypu miðlægt plötum</t>
  </si>
  <si>
    <t>SD-227A</t>
  </si>
  <si>
    <t>C015</t>
  </si>
  <si>
    <t>Framkvæmdir við monolithic steinsteypu miðlungs plötum</t>
  </si>
  <si>
    <t>SD-226A</t>
  </si>
  <si>
    <t>E004</t>
  </si>
  <si>
    <t>Afli Basin SD-024, 1200 mm djúpt</t>
  </si>
  <si>
    <t>CW 2130-R12     E18</t>
  </si>
  <si>
    <t>Afli Basin SD-024, 1800 mm djúpt</t>
  </si>
  <si>
    <t>Afli Basin SD-024, 1800 mm djúpt c / w 100mm útflæði Takmörkun</t>
  </si>
  <si>
    <t>E22</t>
  </si>
  <si>
    <t>E005</t>
  </si>
  <si>
    <t>Afli Basin SD-025, 1800 mm djúpt</t>
  </si>
  <si>
    <t>E23</t>
  </si>
  <si>
    <t>E046</t>
  </si>
  <si>
    <t>Flutningur á núverandi gróðurnum</t>
  </si>
  <si>
    <t>CW 2130-R12</t>
  </si>
  <si>
    <t>F001</t>
  </si>
  <si>
    <t>Aðlögun gróðurgrindar / Manholes ramma</t>
  </si>
  <si>
    <t>CW 3210-R7</t>
  </si>
  <si>
    <t>F011</t>
  </si>
  <si>
    <t>Aðlögun á burðarstöðvum</t>
  </si>
  <si>
    <t>Patching núverandi manholes</t>
  </si>
  <si>
    <t>vert. m</t>
  </si>
  <si>
    <t>Skipta um núverandi götum eða gróðurhúsalofttegundum</t>
  </si>
  <si>
    <t>F028</t>
  </si>
  <si>
    <t>Aðlögun umferðarmerkisþjónustu ramma</t>
  </si>
  <si>
    <t>G001</t>
  </si>
  <si>
    <t>Sodding</t>
  </si>
  <si>
    <t>CW 3510-R9</t>
  </si>
  <si>
    <t>m2</t>
  </si>
  <si>
    <t>G002</t>
  </si>
  <si>
    <t> breidd &lt;600 mm</t>
  </si>
  <si>
    <t>G003</t>
  </si>
  <si>
    <t> breidd&gt; eða = 600 mm</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</si>
  <si>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</si>
  <si>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</si>
  <si>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</si>
  <si>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</si>
  <si>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</si>
  <si>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</si>
  <si>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</si>
  <si>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</si>
  <si>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</si>
  <si>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</si>
  <si>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</si>
  <si>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</si>
  <si>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</si>
  <si>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</si>
  <si>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</si>
  <si>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</si>
  <si>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</si>
  <si>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</si>
  <si>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</si>
  <si>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</si>
  <si>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</si>
  <si>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</si>
  <si>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</si>
  <si>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</si>
  <si>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</si>
  <si>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</si>
  <si>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</si>
  <si>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</si>
  <si>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</si>
  <si>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</si>
  <si>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</si>
  <si>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</si>
  <si>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</si>
  <si>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</si>
  <si>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</si>
  <si>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</si>
  <si>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</si>
  <si>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</si>
  <si>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</si>
  <si>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</si>
  <si>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</si>
  <si>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t>$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</si>
  <si>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</si>
  <si>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TOTAL BID PRICE (GST and MRST extra) (in numbers)  $</t>
  </si>
  <si>
    <r>
      <t xml:space="preserve">Applicable MRST (PST) </t>
    </r>
    <r>
      <rPr>
        <b/>
        <i/>
        <sz val="10"/>
        <color rgb="FFFF0000"/>
        <rFont val="Arial"/>
        <family val="2"/>
      </rPr>
      <t>NOTE:</t>
    </r>
    <r>
      <rPr>
        <i/>
        <sz val="10"/>
        <color rgb="FFFF0000"/>
        <rFont val="Arial"/>
        <family val="2"/>
      </rPr>
      <t xml:space="preserve">  Only include for Mechanical or Electrical bidders and/or where more than 50% of the work is Mechanical or Electrical - </t>
    </r>
    <r>
      <rPr>
        <b/>
        <i/>
        <sz val="10"/>
        <color rgb="FFFF0000"/>
        <rFont val="Arial"/>
        <family val="2"/>
      </rPr>
      <t>Delete otherwise</t>
    </r>
  </si>
  <si>
    <t xml:space="preserve">TOTAL BID PRICE (GST and MRST extra)                                                             (in figures)       </t>
  </si>
  <si>
    <t>NOTE: choose one of the above and delete the other. MUST match the tax implications stated in Part B Prices clause in your document.</t>
  </si>
  <si>
    <t>(See "B10. PRICES)</t>
  </si>
  <si>
    <t>SM</t>
  </si>
  <si>
    <t>Supply &amp; Install Soil and Sod</t>
  </si>
  <si>
    <t>E14</t>
  </si>
  <si>
    <t xml:space="preserve">Supply and Install Poured in Place Rubber Safety Surfacing To Comply with CSA, Consumer Product Safety Commission (CPSC) and ASTM 1292-99 Standards For Playground Surfacing Impact Attenuation  Of 4'0. </t>
  </si>
  <si>
    <t>Budget: $55,000</t>
  </si>
  <si>
    <t>Excavate, Remove, and Legally Dispose of Existing Safety Surfacing. Compact and Re-level Base Required to Install New Poured In Place Rubber Safety Surfacing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</si>
</sst>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7"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
      <i/>
      <sz val="10"/>
      <color rgb="FFFF0000"/>
      <name val="Arial"/>
      <family val="2"/>
    </font>
    <font>
      <b/>
      <i/>
      <sz val="10"/>
      <color rgb="FFFF0000"/>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
      <left/>
      <right/>
      <top style="thin">
        <color indexed="64"/>
      </top>
      <bottom style="thin">
        <color indexed="64"/>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18">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2" fillId="0" borderId="0" xfId="0" applyFont="1"/>
    <xf numFmtId="164" fontId="0" fillId="0" borderId="0" xfId="0" applyNumberFormat="1"/>
    <xf numFmtId="4" fontId="0" fillId="0" borderId="0" xfId="0" applyNumberFormat="1" applyAlignment="1">
      <alignment horizontal="center"/>
    </xf>
    <xf numFmtId="4" fontId="1" fillId="0" borderId="12" xfId="0" applyNumberFormat="1" applyFont="1" applyBorder="1" applyAlignment="1">
      <alignment horizontal="left" wrapText="1"/>
    </xf>
    <xf numFmtId="0" fontId="0" fillId="0" borderId="0" xfId="0" applyAlignment="1">
      <alignment horizontal="center"/>
    </xf>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176" fontId="50" fillId="0" borderId="10" xfId="112" applyNumberFormat="1" applyFont="1" applyFill="1" applyBorder="1" applyAlignment="1" applyProtection="1">
      <alignment vertical="top"/>
      <protection locked="0"/>
    </xf>
    <xf numFmtId="4" fontId="37"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9" xfId="0" applyNumberFormat="1" applyBorder="1" applyAlignment="1">
      <alignment horizontal="left"/>
    </xf>
    <xf numFmtId="4" fontId="0" fillId="0" borderId="14" xfId="0" applyNumberFormat="1" applyBorder="1" applyAlignment="1" applyProtection="1">
      <alignment horizontal="left" wrapText="1"/>
      <protection locked="0"/>
    </xf>
    <xf numFmtId="0" fontId="37" fillId="24" borderId="0" xfId="1" applyFont="1"/>
    <xf numFmtId="0" fontId="37" fillId="24" borderId="16" xfId="1" applyFont="1" applyBorder="1"/>
    <xf numFmtId="0" fontId="55"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57" fillId="24" borderId="0" xfId="116"/>
    <xf numFmtId="0" fontId="57" fillId="24" borderId="0" xfId="116" applyAlignment="1">
      <alignment horizontal="right"/>
    </xf>
    <xf numFmtId="0" fontId="57" fillId="24" borderId="0" xfId="116" applyAlignment="1">
      <alignment horizontal="center"/>
    </xf>
    <xf numFmtId="0" fontId="57" fillId="24" borderId="0" xfId="116" applyAlignment="1">
      <alignment vertical="top"/>
    </xf>
    <xf numFmtId="0" fontId="57" fillId="24" borderId="22" xfId="116" applyBorder="1" applyAlignment="1">
      <alignment horizontal="right"/>
    </xf>
    <xf numFmtId="0" fontId="57" fillId="24" borderId="14" xfId="116" applyBorder="1"/>
    <xf numFmtId="0" fontId="57" fillId="24" borderId="14" xfId="116" applyBorder="1" applyAlignment="1">
      <alignment horizontal="center"/>
    </xf>
    <xf numFmtId="0" fontId="57" fillId="24" borderId="0" xfId="116" applyAlignment="1">
      <alignment vertical="center"/>
    </xf>
    <xf numFmtId="0" fontId="57" fillId="24" borderId="0" xfId="116" applyAlignment="1">
      <alignment horizontal="centerContinuous" vertical="center"/>
    </xf>
    <xf numFmtId="1" fontId="57"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Font="1" applyBorder="1" applyAlignment="1">
      <alignment horizontal="center" vertical="center"/>
    </xf>
    <xf numFmtId="164" fontId="3" fillId="0" borderId="10" xfId="117" applyNumberFormat="1" applyBorder="1"/>
    <xf numFmtId="0" fontId="27" fillId="24" borderId="51" xfId="116" applyFont="1" applyBorder="1" applyAlignment="1">
      <alignment horizontal="center" vertical="center"/>
    </xf>
    <xf numFmtId="7" fontId="3" fillId="24" borderId="51" xfId="116" applyNumberFormat="1" applyFont="1" applyBorder="1" applyAlignment="1">
      <alignment horizontal="right"/>
    </xf>
    <xf numFmtId="0" fontId="27" fillId="24" borderId="78" xfId="116" applyFont="1" applyBorder="1" applyAlignment="1">
      <alignment horizontal="center" vertical="center"/>
    </xf>
    <xf numFmtId="164" fontId="3" fillId="0" borderId="16" xfId="117" applyNumberFormat="1" applyBorder="1"/>
    <xf numFmtId="0" fontId="27" fillId="24" borderId="62" xfId="116" applyFont="1" applyBorder="1" applyAlignment="1">
      <alignment horizontal="center" vertical="center"/>
    </xf>
    <xf numFmtId="0" fontId="3" fillId="24" borderId="60" xfId="116" applyFont="1" applyBorder="1" applyAlignment="1">
      <alignment vertical="top"/>
    </xf>
    <xf numFmtId="0" fontId="2" fillId="24" borderId="59" xfId="116" applyFont="1" applyBorder="1" applyAlignment="1">
      <alignment horizontal="centerContinuous"/>
    </xf>
    <xf numFmtId="0" fontId="3" fillId="24" borderId="59" xfId="116" applyFont="1" applyBorder="1" applyAlignment="1">
      <alignment horizontal="centerContinuous"/>
    </xf>
    <xf numFmtId="1" fontId="28" fillId="24" borderId="64" xfId="116" applyNumberFormat="1" applyFont="1" applyBorder="1" applyAlignment="1">
      <alignment horizontal="left" vertical="center" wrapText="1"/>
    </xf>
    <xf numFmtId="0" fontId="3" fillId="24" borderId="64" xfId="116" applyFont="1" applyBorder="1" applyAlignment="1">
      <alignment vertical="center" wrapText="1"/>
    </xf>
    <xf numFmtId="164" fontId="27" fillId="24" borderId="50" xfId="116" applyNumberFormat="1" applyFont="1" applyBorder="1" applyAlignment="1">
      <alignment horizontal="center" vertical="center"/>
    </xf>
    <xf numFmtId="0" fontId="27" fillId="24" borderId="46" xfId="116"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7" fontId="3" fillId="24" borderId="44" xfId="116" applyNumberFormat="1" applyFont="1" applyBorder="1" applyAlignment="1">
      <alignment horizontal="right"/>
    </xf>
    <xf numFmtId="0" fontId="57" fillId="24" borderId="67" xfId="116" applyBorder="1" applyAlignment="1">
      <alignment horizontal="right"/>
    </xf>
    <xf numFmtId="0" fontId="3" fillId="24" borderId="58" xfId="116" applyFont="1" applyBorder="1" applyAlignment="1">
      <alignment horizontal="right"/>
    </xf>
    <xf numFmtId="0" fontId="3" fillId="24" borderId="55" xfId="116" applyFont="1" applyBorder="1" applyAlignment="1">
      <alignment horizontal="right" vertical="center"/>
    </xf>
    <xf numFmtId="0" fontId="38" fillId="27" borderId="0" xfId="110" applyFont="1" applyFill="1" applyAlignment="1">
      <alignment vertical="top" wrapText="1"/>
    </xf>
    <xf numFmtId="4" fontId="3" fillId="24" borderId="68" xfId="116" applyNumberFormat="1" applyFont="1" applyBorder="1" applyAlignment="1">
      <alignment horizontal="right"/>
    </xf>
    <xf numFmtId="1" fontId="59" fillId="24" borderId="83" xfId="113" applyNumberFormat="1" applyFont="1" applyBorder="1" applyAlignment="1">
      <alignment vertical="center" wrapText="1"/>
    </xf>
    <xf numFmtId="0" fontId="27" fillId="24" borderId="84" xfId="116" applyFont="1" applyBorder="1" applyAlignment="1">
      <alignment horizontal="center" vertical="center"/>
    </xf>
    <xf numFmtId="0" fontId="27" fillId="24" borderId="40" xfId="116" applyFont="1" applyBorder="1" applyAlignment="1">
      <alignment horizontal="center" vertical="center"/>
    </xf>
    <xf numFmtId="0" fontId="27" fillId="24" borderId="70" xfId="116" applyFont="1" applyBorder="1" applyAlignment="1">
      <alignment horizontal="center" vertical="center"/>
    </xf>
    <xf numFmtId="4" fontId="3" fillId="24" borderId="52"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31" xfId="116" applyFont="1" applyBorder="1" applyAlignment="1">
      <alignment horizontal="center"/>
    </xf>
    <xf numFmtId="0" fontId="3" fillId="24" borderId="35" xfId="116" applyFont="1" applyBorder="1" applyAlignment="1">
      <alignment horizontal="right"/>
    </xf>
    <xf numFmtId="0" fontId="58" fillId="24" borderId="0" xfId="116" applyFont="1" applyAlignment="1">
      <alignment horizontal="centerContinuous" vertical="center"/>
    </xf>
    <xf numFmtId="0" fontId="37" fillId="24" borderId="0" xfId="116" applyFont="1" applyAlignment="1">
      <alignment horizontal="center" vertical="center"/>
    </xf>
    <xf numFmtId="0" fontId="40" fillId="27" borderId="0" xfId="110" applyFont="1" applyFill="1" applyAlignment="1">
      <alignment vertical="top" wrapText="1"/>
    </xf>
    <xf numFmtId="0" fontId="40" fillId="27"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4" fontId="3" fillId="0" borderId="0" xfId="118" applyNumberFormat="1" applyProtection="1">
      <protection locked="0"/>
    </xf>
    <xf numFmtId="4" fontId="3" fillId="0" borderId="0" xfId="118" applyNumberFormat="1" applyAlignment="1" applyProtection="1">
      <alignment wrapText="1"/>
      <protection locked="0"/>
    </xf>
    <xf numFmtId="176" fontId="0" fillId="0" borderId="27" xfId="0" applyNumberFormat="1" applyBorder="1" applyAlignment="1" applyProtection="1">
      <alignment horizontal="right"/>
      <protection locked="0"/>
    </xf>
    <xf numFmtId="176" fontId="0" fillId="0" borderId="0" xfId="0" applyNumberFormat="1" applyAlignment="1">
      <alignment horizontal="right"/>
    </xf>
    <xf numFmtId="176" fontId="0" fillId="0" borderId="0" xfId="0" applyNumberFormat="1" applyAlignment="1">
      <alignment horizontal="left"/>
    </xf>
    <xf numFmtId="176" fontId="1" fillId="0" borderId="12" xfId="0" applyNumberFormat="1" applyFont="1" applyBorder="1" applyAlignment="1">
      <alignment horizontal="left" wrapText="1"/>
    </xf>
    <xf numFmtId="176" fontId="0" fillId="0" borderId="28" xfId="0" applyNumberFormat="1" applyBorder="1" applyAlignment="1">
      <alignment horizontal="right"/>
    </xf>
    <xf numFmtId="164" fontId="0" fillId="0" borderId="16" xfId="0" applyNumberFormat="1" applyBorder="1"/>
    <xf numFmtId="164" fontId="0" fillId="0" borderId="15" xfId="0" applyNumberFormat="1" applyBorder="1"/>
    <xf numFmtId="0" fontId="0" fillId="0" borderId="27" xfId="0" applyBorder="1" applyAlignment="1" applyProtection="1">
      <alignment wrapText="1"/>
      <protection locked="0"/>
    </xf>
    <xf numFmtId="0" fontId="3" fillId="0" borderId="27" xfId="0" applyFont="1" applyBorder="1" applyAlignment="1" applyProtection="1">
      <alignment horizontal="center" wrapText="1"/>
      <protection locked="0"/>
    </xf>
    <xf numFmtId="3" fontId="0" fillId="0" borderId="27" xfId="0" applyNumberFormat="1" applyBorder="1" applyAlignment="1" applyProtection="1">
      <alignment horizontal="center"/>
      <protection locked="0"/>
    </xf>
    <xf numFmtId="0" fontId="0" fillId="0" borderId="30" xfId="0" applyBorder="1" applyAlignment="1" applyProtection="1">
      <alignment wrapText="1"/>
      <protection locked="0"/>
    </xf>
    <xf numFmtId="176" fontId="0" fillId="0" borderId="0" xfId="0" applyNumberFormat="1" applyAlignment="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0" fillId="0" borderId="0" xfId="0" applyAlignment="1" applyProtection="1">
      <alignment horizontal="left"/>
      <protection locked="0"/>
    </xf>
    <xf numFmtId="0" fontId="3" fillId="0" borderId="0" xfId="0" applyFont="1" applyProtection="1">
      <protection locked="0"/>
    </xf>
    <xf numFmtId="176" fontId="0" fillId="0" borderId="0" xfId="0" applyNumberFormat="1" applyAlignment="1" applyProtection="1">
      <alignment horizontal="left"/>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76" fontId="1" fillId="0" borderId="12" xfId="0" applyNumberFormat="1" applyFont="1" applyBorder="1" applyAlignment="1" applyProtection="1">
      <alignment horizontal="left" wrapText="1"/>
      <protection locked="0"/>
    </xf>
    <xf numFmtId="164" fontId="0" fillId="0" borderId="26" xfId="0" applyNumberFormat="1" applyBorder="1" applyProtection="1">
      <protection locked="0"/>
    </xf>
    <xf numFmtId="164" fontId="0" fillId="0" borderId="29"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6" fontId="0" fillId="0" borderId="21" xfId="0" applyNumberFormat="1" applyBorder="1" applyAlignment="1" applyProtection="1">
      <alignment horizontal="right"/>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2" xfId="0" applyNumberFormat="1" applyBorder="1" applyAlignment="1" applyProtection="1">
      <alignment horizontal="right"/>
      <protection locked="0"/>
    </xf>
    <xf numFmtId="176"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6" fontId="3" fillId="24" borderId="73" xfId="116" applyNumberFormat="1" applyFont="1" applyBorder="1" applyAlignment="1">
      <alignment horizontal="right"/>
    </xf>
    <xf numFmtId="176" fontId="3" fillId="24" borderId="52" xfId="116" applyNumberFormat="1" applyFont="1" applyBorder="1" applyAlignment="1">
      <alignment horizontal="right"/>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164"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4" fontId="0" fillId="0" borderId="11" xfId="0" applyNumberFormat="1" applyBorder="1" applyProtection="1">
      <protection locked="0"/>
    </xf>
    <xf numFmtId="0" fontId="0" fillId="0" borderId="11" xfId="0" applyBorder="1" applyAlignment="1" applyProtection="1">
      <alignment wrapText="1"/>
      <protection locked="0"/>
    </xf>
    <xf numFmtId="0" fontId="0" fillId="0" borderId="11" xfId="0" applyBorder="1" applyAlignment="1" applyProtection="1">
      <alignment horizontal="center" wrapText="1"/>
      <protection locked="0"/>
    </xf>
    <xf numFmtId="3" fontId="0" fillId="0" borderId="11" xfId="0" applyNumberFormat="1" applyBorder="1" applyAlignment="1" applyProtection="1">
      <alignment horizontal="center"/>
      <protection locked="0"/>
    </xf>
    <xf numFmtId="0" fontId="37" fillId="24" borderId="19" xfId="1" applyFont="1" applyBorder="1" applyAlignment="1" applyProtection="1">
      <alignment horizontal="left"/>
      <protection locked="0"/>
    </xf>
    <xf numFmtId="0" fontId="37" fillId="24" borderId="19" xfId="1" applyFont="1" applyBorder="1" applyAlignment="1" applyProtection="1">
      <alignment horizontal="center"/>
      <protection locked="0"/>
    </xf>
    <xf numFmtId="4" fontId="37" fillId="24" borderId="19" xfId="1" applyNumberFormat="1" applyFont="1" applyBorder="1" applyAlignment="1" applyProtection="1">
      <alignment horizontal="center"/>
      <protection locked="0"/>
    </xf>
    <xf numFmtId="0" fontId="37" fillId="24" borderId="16" xfId="1" applyFont="1" applyBorder="1" applyProtection="1">
      <protection locked="0"/>
    </xf>
    <xf numFmtId="0" fontId="37"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1" fillId="0" borderId="12" xfId="0" applyNumberFormat="1" applyFont="1" applyBorder="1" applyAlignment="1" applyProtection="1">
      <alignment horizontal="left" wrapText="1"/>
      <protection locked="0"/>
    </xf>
    <xf numFmtId="3" fontId="0" fillId="0" borderId="30" xfId="0" applyNumberFormat="1" applyBorder="1" applyAlignment="1" applyProtection="1">
      <alignment horizontal="center"/>
      <protection locked="0"/>
    </xf>
    <xf numFmtId="0" fontId="3" fillId="24" borderId="31" xfId="116" applyFont="1" applyBorder="1" applyAlignment="1" applyProtection="1">
      <alignment horizontal="center" vertical="top"/>
      <protection locked="0"/>
    </xf>
    <xf numFmtId="0" fontId="3" fillId="24" borderId="32" xfId="116" applyFont="1" applyBorder="1" applyAlignment="1" applyProtection="1">
      <alignment horizontal="center"/>
      <protection locked="0"/>
    </xf>
    <xf numFmtId="0" fontId="3" fillId="24" borderId="31" xfId="116" applyFont="1" applyBorder="1" applyAlignment="1" applyProtection="1">
      <alignment horizontal="center"/>
      <protection locked="0"/>
    </xf>
    <xf numFmtId="0" fontId="3" fillId="24" borderId="33" xfId="116" applyFont="1" applyBorder="1" applyAlignment="1" applyProtection="1">
      <alignment horizontal="center"/>
      <protection locked="0"/>
    </xf>
    <xf numFmtId="0" fontId="3" fillId="24" borderId="35" xfId="116" applyFont="1" applyBorder="1" applyAlignment="1" applyProtection="1">
      <alignment vertical="top"/>
      <protection locked="0"/>
    </xf>
    <xf numFmtId="0" fontId="3" fillId="24" borderId="36" xfId="116" applyFont="1" applyBorder="1" applyProtection="1">
      <protection locked="0"/>
    </xf>
    <xf numFmtId="0" fontId="3" fillId="24" borderId="35" xfId="116" applyFont="1" applyBorder="1" applyAlignment="1" applyProtection="1">
      <alignment horizontal="center"/>
      <protection locked="0"/>
    </xf>
    <xf numFmtId="0" fontId="3" fillId="24" borderId="37" xfId="116" applyFont="1" applyBorder="1" applyProtection="1">
      <protection locked="0"/>
    </xf>
    <xf numFmtId="0" fontId="3" fillId="24" borderId="37" xfId="116" applyFont="1" applyBorder="1" applyAlignment="1" applyProtection="1">
      <alignment horizontal="center"/>
      <protection locked="0"/>
    </xf>
    <xf numFmtId="0" fontId="27" fillId="24" borderId="66" xfId="116" applyFont="1" applyBorder="1" applyAlignment="1" applyProtection="1">
      <alignment horizontal="center" vertical="center"/>
      <protection locked="0"/>
    </xf>
    <xf numFmtId="1" fontId="59" fillId="24" borderId="81" xfId="113" applyNumberFormat="1" applyFont="1" applyBorder="1" applyAlignment="1" applyProtection="1">
      <alignment vertical="center" wrapText="1"/>
      <protection locked="0"/>
    </xf>
    <xf numFmtId="1" fontId="59" fillId="24" borderId="82" xfId="113" applyNumberFormat="1" applyFont="1" applyBorder="1" applyAlignment="1" applyProtection="1">
      <alignment vertical="center" wrapText="1"/>
      <protection locked="0"/>
    </xf>
    <xf numFmtId="164" fontId="3" fillId="0" borderId="10" xfId="117" applyNumberFormat="1" applyBorder="1" applyProtection="1">
      <protection locked="0"/>
    </xf>
    <xf numFmtId="165" fontId="27" fillId="26" borderId="71" xfId="116" applyNumberFormat="1" applyFont="1" applyFill="1" applyBorder="1" applyAlignment="1" applyProtection="1">
      <alignment horizontal="left"/>
      <protection locked="0"/>
    </xf>
    <xf numFmtId="1" fontId="3" fillId="24" borderId="72" xfId="116" applyNumberFormat="1" applyFont="1" applyBorder="1" applyAlignment="1" applyProtection="1">
      <alignment horizontal="center"/>
      <protection locked="0"/>
    </xf>
    <xf numFmtId="0" fontId="3" fillId="24" borderId="72" xfId="116" applyFont="1" applyBorder="1" applyAlignment="1" applyProtection="1">
      <alignment horizontal="center"/>
      <protection locked="0"/>
    </xf>
    <xf numFmtId="176" fontId="3" fillId="24" borderId="30" xfId="116" applyNumberFormat="1" applyFont="1" applyBorder="1" applyAlignment="1" applyProtection="1">
      <alignment horizontal="right"/>
      <protection locked="0"/>
    </xf>
    <xf numFmtId="165" fontId="27" fillId="26" borderId="29" xfId="116" applyNumberFormat="1" applyFont="1" applyFill="1" applyBorder="1" applyAlignment="1" applyProtection="1">
      <alignment horizontal="left" wrapText="1"/>
      <protection locked="0"/>
    </xf>
    <xf numFmtId="1" fontId="3" fillId="24" borderId="30" xfId="116" applyNumberFormat="1" applyFont="1" applyBorder="1" applyAlignment="1" applyProtection="1">
      <alignment horizontal="center"/>
      <protection locked="0"/>
    </xf>
    <xf numFmtId="1" fontId="3" fillId="24" borderId="30" xfId="116" applyNumberFormat="1" applyFont="1" applyBorder="1" applyProtection="1">
      <protection locked="0"/>
    </xf>
    <xf numFmtId="0" fontId="3" fillId="24" borderId="30" xfId="116" applyFont="1" applyBorder="1" applyProtection="1">
      <protection locked="0"/>
    </xf>
    <xf numFmtId="0" fontId="3" fillId="24" borderId="30" xfId="116" applyFont="1" applyBorder="1" applyAlignment="1" applyProtection="1">
      <alignment horizontal="center"/>
      <protection locked="0"/>
    </xf>
    <xf numFmtId="165" fontId="27" fillId="26" borderId="74" xfId="116" applyNumberFormat="1" applyFont="1" applyFill="1" applyBorder="1" applyAlignment="1" applyProtection="1">
      <alignment horizontal="left" wrapText="1"/>
      <protection locked="0"/>
    </xf>
    <xf numFmtId="1" fontId="3" fillId="24" borderId="75" xfId="116" applyNumberFormat="1" applyFont="1" applyBorder="1" applyAlignment="1" applyProtection="1">
      <alignment horizontal="center"/>
      <protection locked="0"/>
    </xf>
    <xf numFmtId="0" fontId="3" fillId="24" borderId="75" xfId="116" applyFont="1" applyBorder="1" applyProtection="1">
      <protection locked="0"/>
    </xf>
    <xf numFmtId="0" fontId="3" fillId="24" borderId="75" xfId="116" applyFont="1" applyBorder="1" applyAlignment="1" applyProtection="1">
      <alignment horizontal="center"/>
      <protection locked="0"/>
    </xf>
    <xf numFmtId="176" fontId="3" fillId="24" borderId="75" xfId="116" applyNumberFormat="1" applyFont="1" applyBorder="1" applyAlignment="1" applyProtection="1">
      <alignment horizontal="right"/>
      <protection locked="0"/>
    </xf>
    <xf numFmtId="0" fontId="27" fillId="24" borderId="51" xfId="116" applyFont="1" applyBorder="1" applyAlignment="1" applyProtection="1">
      <alignment horizontal="center" vertical="center"/>
      <protection locked="0"/>
    </xf>
    <xf numFmtId="7" fontId="47" fillId="0" borderId="0" xfId="112" applyNumberFormat="1" applyFont="1" applyFill="1" applyAlignment="1">
      <alignment horizontal="centerContinuous" vertical="center"/>
    </xf>
    <xf numFmtId="0" fontId="38" fillId="0" borderId="0" xfId="112" applyFont="1" applyFill="1" applyAlignment="1">
      <alignment horizontal="centerContinuous" vertical="center"/>
    </xf>
    <xf numFmtId="0" fontId="46" fillId="0" borderId="0" xfId="112" applyFill="1"/>
    <xf numFmtId="7" fontId="48" fillId="0" borderId="0" xfId="112" applyNumberFormat="1" applyFont="1" applyFill="1" applyAlignment="1">
      <alignment horizontal="centerContinuous" vertical="center"/>
    </xf>
    <xf numFmtId="0" fontId="46" fillId="0" borderId="0" xfId="112" applyFill="1" applyAlignment="1">
      <alignment horizontal="centerContinuous" vertical="center"/>
    </xf>
    <xf numFmtId="7" fontId="46" fillId="0" borderId="0" xfId="112" applyNumberFormat="1" applyFill="1" applyAlignment="1">
      <alignment horizontal="right"/>
    </xf>
    <xf numFmtId="0" fontId="46" fillId="0" borderId="0" xfId="112" applyFill="1" applyAlignment="1">
      <alignment vertical="top"/>
    </xf>
    <xf numFmtId="3" fontId="46" fillId="0" borderId="0" xfId="112" applyNumberFormat="1" applyFill="1"/>
    <xf numFmtId="2" fontId="46" fillId="0" borderId="0" xfId="112" applyNumberFormat="1" applyFill="1" applyAlignment="1">
      <alignment horizontal="centerContinuous"/>
    </xf>
    <xf numFmtId="7" fontId="46" fillId="0" borderId="31" xfId="112" applyNumberFormat="1" applyFill="1" applyBorder="1" applyAlignment="1">
      <alignment horizontal="center"/>
    </xf>
    <xf numFmtId="0" fontId="46" fillId="0" borderId="33" xfId="112" applyFill="1" applyBorder="1" applyAlignment="1">
      <alignment horizontal="center"/>
    </xf>
    <xf numFmtId="7" fontId="46" fillId="0" borderId="34" xfId="112" applyNumberFormat="1" applyFill="1" applyBorder="1" applyAlignment="1">
      <alignment horizontal="right"/>
    </xf>
    <xf numFmtId="0" fontId="46" fillId="0" borderId="37" xfId="112" applyFill="1" applyBorder="1" applyAlignment="1">
      <alignment horizontal="right"/>
    </xf>
    <xf numFmtId="4" fontId="49" fillId="0" borderId="16" xfId="112" applyNumberFormat="1" applyFont="1" applyFill="1" applyBorder="1" applyAlignment="1">
      <alignment horizontal="center" vertical="top" wrapText="1"/>
    </xf>
    <xf numFmtId="176" fontId="50" fillId="0" borderId="10" xfId="112" applyNumberFormat="1" applyFont="1" applyFill="1" applyBorder="1" applyAlignment="1">
      <alignment vertical="top"/>
    </xf>
    <xf numFmtId="0" fontId="51" fillId="0" borderId="0" xfId="112" applyFont="1" applyFill="1" applyAlignment="1">
      <alignment vertical="top" wrapText="1"/>
    </xf>
    <xf numFmtId="177" fontId="49" fillId="0" borderId="16" xfId="112" applyNumberFormat="1" applyFont="1" applyFill="1" applyBorder="1" applyAlignment="1">
      <alignment horizontal="center" vertical="top"/>
    </xf>
    <xf numFmtId="4" fontId="49" fillId="0" borderId="16" xfId="112" applyNumberFormat="1" applyFont="1" applyFill="1" applyBorder="1" applyAlignment="1">
      <alignment horizontal="center" vertical="top"/>
    </xf>
    <xf numFmtId="4" fontId="49" fillId="0" borderId="0" xfId="112" applyNumberFormat="1" applyFont="1" applyFill="1" applyAlignment="1">
      <alignment horizontal="center" vertical="top"/>
    </xf>
    <xf numFmtId="4" fontId="49" fillId="25" borderId="10" xfId="112" applyNumberFormat="1" applyFont="1" applyFill="1" applyBorder="1" applyAlignment="1">
      <alignment horizontal="center" vertical="top" wrapText="1"/>
    </xf>
    <xf numFmtId="7" fontId="46" fillId="0" borderId="38" xfId="112" applyNumberFormat="1" applyFill="1" applyBorder="1" applyAlignment="1">
      <alignment horizontal="right"/>
    </xf>
    <xf numFmtId="7" fontId="46" fillId="0" borderId="41" xfId="112" applyNumberFormat="1" applyFill="1" applyBorder="1" applyAlignment="1">
      <alignment horizontal="right"/>
    </xf>
    <xf numFmtId="0" fontId="46" fillId="0" borderId="15" xfId="112" applyFill="1" applyBorder="1" applyAlignment="1">
      <alignment vertical="top"/>
    </xf>
    <xf numFmtId="0" fontId="46" fillId="0" borderId="14" xfId="112" applyFill="1" applyBorder="1"/>
    <xf numFmtId="0" fontId="46" fillId="0" borderId="14" xfId="112" applyFill="1" applyBorder="1" applyAlignment="1">
      <alignment horizontal="center"/>
    </xf>
    <xf numFmtId="3" fontId="46" fillId="0" borderId="14" xfId="112" applyNumberFormat="1" applyFill="1" applyBorder="1"/>
    <xf numFmtId="7" fontId="46" fillId="0" borderId="14" xfId="112" applyNumberFormat="1" applyFill="1" applyBorder="1" applyAlignment="1">
      <alignment horizontal="right"/>
    </xf>
    <xf numFmtId="0" fontId="46" fillId="0" borderId="42" xfId="112" applyFill="1" applyBorder="1" applyAlignment="1">
      <alignment horizontal="right"/>
    </xf>
    <xf numFmtId="0" fontId="46" fillId="0" borderId="0" xfId="112" applyFill="1" applyAlignment="1">
      <alignment horizontal="right"/>
    </xf>
    <xf numFmtId="0" fontId="46" fillId="0" borderId="0" xfId="112" applyFill="1" applyAlignment="1">
      <alignment horizontal="center"/>
    </xf>
    <xf numFmtId="1" fontId="38" fillId="0" borderId="0" xfId="112" applyNumberFormat="1" applyFont="1" applyFill="1" applyAlignment="1" applyProtection="1">
      <alignment horizontal="centerContinuous" vertical="top"/>
      <protection locked="0"/>
    </xf>
    <xf numFmtId="0" fontId="38" fillId="0" borderId="0" xfId="112" applyFont="1" applyFill="1" applyAlignment="1" applyProtection="1">
      <alignment horizontal="centerContinuous" vertical="center"/>
      <protection locked="0"/>
    </xf>
    <xf numFmtId="3" fontId="38" fillId="0" borderId="0" xfId="112" applyNumberFormat="1" applyFont="1" applyFill="1" applyAlignment="1" applyProtection="1">
      <alignment horizontal="centerContinuous" vertical="center"/>
      <protection locked="0"/>
    </xf>
    <xf numFmtId="7" fontId="47" fillId="0" borderId="0" xfId="112" applyNumberFormat="1" applyFont="1" applyFill="1" applyAlignment="1" applyProtection="1">
      <alignment horizontal="centerContinuous" vertical="center"/>
      <protection locked="0"/>
    </xf>
    <xf numFmtId="1" fontId="46" fillId="0" borderId="0" xfId="112" applyNumberFormat="1" applyFill="1" applyAlignment="1" applyProtection="1">
      <alignment horizontal="centerContinuous" vertical="top"/>
      <protection locked="0"/>
    </xf>
    <xf numFmtId="0" fontId="46" fillId="0" borderId="0" xfId="112" applyFill="1" applyAlignment="1" applyProtection="1">
      <alignment horizontal="centerContinuous" vertical="center"/>
      <protection locked="0"/>
    </xf>
    <xf numFmtId="3" fontId="46" fillId="0" borderId="0" xfId="112" applyNumberFormat="1" applyFill="1" applyAlignment="1" applyProtection="1">
      <alignment horizontal="centerContinuous" vertical="center"/>
      <protection locked="0"/>
    </xf>
    <xf numFmtId="7" fontId="48" fillId="0" borderId="0" xfId="112" applyNumberFormat="1" applyFont="1" applyFill="1" applyAlignment="1" applyProtection="1">
      <alignment horizontal="centerContinuous" vertical="center"/>
      <protection locked="0"/>
    </xf>
    <xf numFmtId="0" fontId="46" fillId="0" borderId="0" xfId="112" applyFill="1" applyAlignment="1" applyProtection="1">
      <alignment vertical="top"/>
      <protection locked="0"/>
    </xf>
    <xf numFmtId="0" fontId="46" fillId="0" borderId="0" xfId="112" applyFill="1" applyProtection="1">
      <protection locked="0"/>
    </xf>
    <xf numFmtId="3" fontId="46" fillId="0" borderId="0" xfId="112" applyNumberFormat="1" applyFill="1" applyProtection="1">
      <protection locked="0"/>
    </xf>
    <xf numFmtId="7" fontId="46" fillId="0" borderId="0" xfId="112" applyNumberFormat="1" applyFill="1" applyAlignment="1" applyProtection="1">
      <alignment horizontal="centerContinuous" vertical="center"/>
      <protection locked="0"/>
    </xf>
    <xf numFmtId="0" fontId="46" fillId="0" borderId="31" xfId="112" applyFill="1" applyBorder="1" applyAlignment="1" applyProtection="1">
      <alignment horizontal="center" vertical="top"/>
      <protection locked="0"/>
    </xf>
    <xf numFmtId="0" fontId="46" fillId="0" borderId="32" xfId="112" applyFill="1" applyBorder="1" applyAlignment="1" applyProtection="1">
      <alignment horizontal="center"/>
      <protection locked="0"/>
    </xf>
    <xf numFmtId="0" fontId="46" fillId="0" borderId="31" xfId="112" applyFill="1" applyBorder="1" applyAlignment="1" applyProtection="1">
      <alignment horizontal="center"/>
      <protection locked="0"/>
    </xf>
    <xf numFmtId="0" fontId="46" fillId="0" borderId="33" xfId="112" applyFill="1" applyBorder="1" applyAlignment="1" applyProtection="1">
      <alignment horizontal="center"/>
      <protection locked="0"/>
    </xf>
    <xf numFmtId="3" fontId="46" fillId="0" borderId="33" xfId="112" applyNumberFormat="1" applyFill="1" applyBorder="1" applyAlignment="1" applyProtection="1">
      <alignment horizontal="center"/>
      <protection locked="0"/>
    </xf>
    <xf numFmtId="7" fontId="46" fillId="0" borderId="33" xfId="112" applyNumberFormat="1" applyFill="1" applyBorder="1" applyAlignment="1" applyProtection="1">
      <alignment horizontal="right"/>
      <protection locked="0"/>
    </xf>
    <xf numFmtId="0" fontId="46" fillId="0" borderId="35" xfId="112" applyFill="1" applyBorder="1" applyAlignment="1" applyProtection="1">
      <alignment vertical="top"/>
      <protection locked="0"/>
    </xf>
    <xf numFmtId="0" fontId="46" fillId="0" borderId="36" xfId="112" applyFill="1" applyBorder="1" applyProtection="1">
      <protection locked="0"/>
    </xf>
    <xf numFmtId="0" fontId="46" fillId="0" borderId="35" xfId="112" applyFill="1" applyBorder="1" applyAlignment="1" applyProtection="1">
      <alignment horizontal="center"/>
      <protection locked="0"/>
    </xf>
    <xf numFmtId="0" fontId="46" fillId="0" borderId="37" xfId="112" applyFill="1" applyBorder="1" applyProtection="1">
      <protection locked="0"/>
    </xf>
    <xf numFmtId="3" fontId="46" fillId="0" borderId="37" xfId="112" applyNumberFormat="1" applyFill="1" applyBorder="1" applyAlignment="1" applyProtection="1">
      <alignment horizontal="center"/>
      <protection locked="0"/>
    </xf>
    <xf numFmtId="7" fontId="46" fillId="0" borderId="37" xfId="112" applyNumberFormat="1" applyFill="1" applyBorder="1" applyAlignment="1" applyProtection="1">
      <alignment horizontal="right"/>
      <protection locked="0"/>
    </xf>
    <xf numFmtId="175" fontId="50" fillId="0" borderId="10" xfId="112" applyNumberFormat="1" applyFont="1" applyFill="1" applyBorder="1" applyAlignment="1" applyProtection="1">
      <alignment horizontal="left" vertical="top" wrapText="1"/>
      <protection locked="0"/>
    </xf>
    <xf numFmtId="165" fontId="50" fillId="0" borderId="10" xfId="112" applyNumberFormat="1" applyFont="1" applyFill="1" applyBorder="1" applyAlignment="1" applyProtection="1">
      <alignment horizontal="left" vertical="top" wrapText="1"/>
      <protection locked="0"/>
    </xf>
    <xf numFmtId="165" fontId="22" fillId="0" borderId="10" xfId="112" applyNumberFormat="1" applyFont="1" applyFill="1" applyBorder="1" applyAlignment="1" applyProtection="1">
      <alignment horizontal="center" vertical="top" wrapText="1"/>
      <protection locked="0"/>
    </xf>
    <xf numFmtId="0" fontId="50" fillId="0" borderId="10" xfId="112"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protection locked="0"/>
    </xf>
    <xf numFmtId="165" fontId="50" fillId="0" borderId="10" xfId="112" applyNumberFormat="1"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wrapText="1"/>
      <protection locked="0"/>
    </xf>
    <xf numFmtId="176" fontId="50" fillId="0" borderId="10" xfId="112" applyNumberFormat="1" applyFont="1" applyFill="1" applyBorder="1" applyAlignment="1" applyProtection="1">
      <alignment vertical="center"/>
      <protection locked="0"/>
    </xf>
    <xf numFmtId="176" fontId="3" fillId="0" borderId="27" xfId="118" applyNumberFormat="1" applyBorder="1" applyAlignment="1" applyProtection="1">
      <alignment horizontal="right"/>
      <protection locked="0"/>
    </xf>
    <xf numFmtId="176" fontId="3" fillId="0" borderId="28"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4" fontId="3" fillId="0" borderId="26" xfId="118" applyNumberFormat="1" applyBorder="1" applyProtection="1">
      <protection locked="0"/>
    </xf>
    <xf numFmtId="0" fontId="3" fillId="0" borderId="27" xfId="118" applyBorder="1" applyAlignment="1" applyProtection="1">
      <alignment wrapText="1"/>
      <protection locked="0"/>
    </xf>
    <xf numFmtId="0" fontId="3" fillId="0" borderId="27" xfId="118" applyBorder="1" applyAlignment="1" applyProtection="1">
      <alignment horizontal="center" wrapText="1"/>
      <protection locked="0"/>
    </xf>
    <xf numFmtId="3" fontId="3" fillId="0" borderId="27" xfId="118" applyNumberFormat="1" applyBorder="1" applyAlignment="1" applyProtection="1">
      <alignment horizontal="center"/>
      <protection locked="0"/>
    </xf>
    <xf numFmtId="164" fontId="3" fillId="0" borderId="29" xfId="118" applyNumberFormat="1" applyBorder="1" applyProtection="1">
      <protection locked="0"/>
    </xf>
    <xf numFmtId="0" fontId="3" fillId="0" borderId="30" xfId="118" applyBorder="1" applyAlignment="1" applyProtection="1">
      <alignment wrapText="1"/>
      <protection locked="0"/>
    </xf>
    <xf numFmtId="0" fontId="3" fillId="0" borderId="30" xfId="118" applyBorder="1" applyAlignment="1" applyProtection="1">
      <alignment horizontal="center" wrapText="1"/>
      <protection locked="0"/>
    </xf>
    <xf numFmtId="0" fontId="2" fillId="0" borderId="30"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6" fontId="37" fillId="24" borderId="18" xfId="1" applyNumberFormat="1" applyFont="1" applyBorder="1" applyAlignment="1" applyProtection="1">
      <alignment horizontal="left"/>
      <protection locked="0"/>
    </xf>
    <xf numFmtId="176" fontId="37" fillId="24" borderId="24" xfId="1" applyNumberFormat="1" applyFont="1" applyBorder="1" applyAlignment="1" applyProtection="1">
      <alignment horizontal="left"/>
      <protection locked="0"/>
    </xf>
    <xf numFmtId="0" fontId="62"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4" fontId="3" fillId="0" borderId="20" xfId="118" applyNumberFormat="1" applyBorder="1" applyProtection="1">
      <protection locked="0"/>
    </xf>
    <xf numFmtId="164" fontId="3" fillId="0" borderId="16" xfId="118" applyNumberFormat="1" applyBorder="1" applyProtection="1">
      <protection locked="0"/>
    </xf>
    <xf numFmtId="164" fontId="3" fillId="0" borderId="15" xfId="118" applyNumberFormat="1" applyBorder="1" applyProtection="1">
      <protection locked="0"/>
    </xf>
    <xf numFmtId="0" fontId="2" fillId="0" borderId="0" xfId="118" applyFont="1" applyProtection="1">
      <protection locked="0"/>
    </xf>
    <xf numFmtId="176" fontId="47" fillId="24" borderId="0" xfId="116" applyNumberFormat="1" applyFont="1" applyAlignment="1">
      <alignment horizontal="centerContinuous" vertical="center"/>
    </xf>
    <xf numFmtId="176" fontId="48" fillId="24" borderId="0" xfId="116" applyNumberFormat="1" applyFont="1" applyAlignment="1">
      <alignment horizontal="centerContinuous" vertical="center"/>
    </xf>
    <xf numFmtId="176" fontId="3" fillId="24" borderId="0" xfId="116" applyNumberFormat="1" applyFont="1" applyAlignment="1">
      <alignment vertical="center"/>
    </xf>
    <xf numFmtId="176" fontId="3" fillId="24" borderId="33" xfId="116" applyNumberFormat="1" applyFont="1" applyBorder="1" applyAlignment="1" applyProtection="1">
      <alignment horizontal="center"/>
      <protection locked="0"/>
    </xf>
    <xf numFmtId="176" fontId="3" fillId="24" borderId="37" xfId="116" applyNumberFormat="1" applyFont="1" applyBorder="1" applyAlignment="1" applyProtection="1">
      <alignment horizontal="right"/>
      <protection locked="0"/>
    </xf>
    <xf numFmtId="176" fontId="57" fillId="24" borderId="67" xfId="116" applyNumberFormat="1" applyBorder="1" applyAlignment="1" applyProtection="1">
      <alignment horizontal="right"/>
      <protection locked="0"/>
    </xf>
    <xf numFmtId="176" fontId="59" fillId="24" borderId="82" xfId="113" applyNumberFormat="1" applyFont="1" applyBorder="1" applyAlignment="1" applyProtection="1">
      <alignment vertical="center" wrapText="1"/>
      <protection locked="0"/>
    </xf>
    <xf numFmtId="176" fontId="3" fillId="24" borderId="88" xfId="116" applyNumberFormat="1" applyFont="1" applyBorder="1" applyAlignment="1" applyProtection="1">
      <alignment horizontal="right"/>
      <protection locked="0"/>
    </xf>
    <xf numFmtId="176" fontId="3" fillId="24" borderId="88" xfId="116" applyNumberFormat="1" applyFont="1" applyBorder="1" applyAlignment="1">
      <alignment horizontal="right"/>
    </xf>
    <xf numFmtId="176" fontId="3" fillId="24" borderId="59" xfId="116" applyNumberFormat="1" applyFont="1" applyBorder="1" applyAlignment="1">
      <alignment horizontal="centerContinuous"/>
    </xf>
    <xf numFmtId="176" fontId="3" fillId="24" borderId="0" xfId="116" applyNumberFormat="1" applyFont="1" applyAlignment="1">
      <alignment horizontal="right" vertical="center"/>
    </xf>
    <xf numFmtId="176" fontId="3" fillId="24" borderId="51" xfId="116" applyNumberFormat="1" applyFont="1" applyBorder="1" applyAlignment="1">
      <alignment horizontal="right"/>
    </xf>
    <xf numFmtId="176" fontId="2" fillId="24" borderId="44" xfId="116" applyNumberFormat="1" applyFont="1" applyBorder="1" applyAlignment="1">
      <alignment horizontal="right"/>
    </xf>
    <xf numFmtId="176" fontId="57" fillId="24" borderId="14" xfId="116" applyNumberFormat="1" applyBorder="1" applyAlignment="1">
      <alignment horizontal="right"/>
    </xf>
    <xf numFmtId="176" fontId="57" fillId="24" borderId="0" xfId="116" applyNumberFormat="1" applyAlignment="1">
      <alignment horizontal="right"/>
    </xf>
    <xf numFmtId="176" fontId="3" fillId="24" borderId="72" xfId="116" applyNumberFormat="1" applyFont="1" applyBorder="1" applyAlignment="1" applyProtection="1">
      <alignment horizontal="right"/>
      <protection locked="0"/>
    </xf>
    <xf numFmtId="165" fontId="27" fillId="26" borderId="77" xfId="116" applyNumberFormat="1" applyFont="1" applyFill="1" applyBorder="1" applyAlignment="1" applyProtection="1">
      <alignment horizontal="left" wrapText="1"/>
      <protection locked="0"/>
    </xf>
    <xf numFmtId="1" fontId="3" fillId="24" borderId="76" xfId="116" applyNumberFormat="1" applyFont="1" applyBorder="1" applyAlignment="1" applyProtection="1">
      <alignment horizontal="center"/>
      <protection locked="0"/>
    </xf>
    <xf numFmtId="0" fontId="3" fillId="24" borderId="76" xfId="116" applyFont="1" applyBorder="1" applyProtection="1">
      <protection locked="0"/>
    </xf>
    <xf numFmtId="0" fontId="3" fillId="24" borderId="76" xfId="116" applyFont="1" applyBorder="1" applyAlignment="1" applyProtection="1">
      <alignment horizontal="center"/>
      <protection locked="0"/>
    </xf>
    <xf numFmtId="165" fontId="27" fillId="26" borderId="79" xfId="116" applyNumberFormat="1" applyFont="1" applyFill="1" applyBorder="1" applyAlignment="1" applyProtection="1">
      <alignment horizontal="left"/>
      <protection locked="0"/>
    </xf>
    <xf numFmtId="165" fontId="27" fillId="26" borderId="79" xfId="116" applyNumberFormat="1" applyFont="1" applyFill="1" applyBorder="1" applyAlignment="1" applyProtection="1">
      <alignment horizontal="left" wrapText="1"/>
      <protection locked="0"/>
    </xf>
    <xf numFmtId="165" fontId="27" fillId="26" borderId="80" xfId="116" applyNumberFormat="1" applyFont="1" applyFill="1" applyBorder="1" applyAlignment="1" applyProtection="1">
      <alignment horizontal="left" wrapText="1"/>
      <protection locked="0"/>
    </xf>
    <xf numFmtId="165" fontId="27" fillId="26" borderId="29" xfId="116" applyNumberFormat="1" applyFont="1" applyFill="1" applyBorder="1" applyAlignment="1" applyProtection="1">
      <alignment horizontal="left"/>
      <protection locked="0"/>
    </xf>
    <xf numFmtId="165" fontId="27" fillId="26" borderId="74" xfId="116" applyNumberFormat="1" applyFont="1" applyFill="1" applyBorder="1" applyAlignment="1" applyProtection="1">
      <alignment horizontal="left"/>
      <protection locked="0"/>
    </xf>
    <xf numFmtId="0" fontId="3" fillId="0" borderId="11" xfId="0" applyFont="1" applyBorder="1" applyAlignment="1" applyProtection="1">
      <alignment wrapText="1"/>
      <protection locked="0"/>
    </xf>
    <xf numFmtId="164" fontId="65" fillId="0" borderId="19" xfId="0" applyNumberFormat="1" applyFont="1" applyBorder="1"/>
    <xf numFmtId="164" fontId="65" fillId="0" borderId="20" xfId="0" applyNumberFormat="1" applyFont="1" applyBorder="1"/>
    <xf numFmtId="0" fontId="65" fillId="0" borderId="14" xfId="0" applyFont="1" applyBorder="1" applyProtection="1">
      <protection locked="0"/>
    </xf>
    <xf numFmtId="0" fontId="55" fillId="24" borderId="15" xfId="116" applyFont="1" applyBorder="1" applyAlignment="1">
      <alignment vertical="top"/>
    </xf>
    <xf numFmtId="0" fontId="22" fillId="24" borderId="16" xfId="116" applyFont="1" applyBorder="1"/>
    <xf numFmtId="0" fontId="57" fillId="24" borderId="0" xfId="116" applyAlignment="1">
      <alignment horizontal="left"/>
    </xf>
    <xf numFmtId="0" fontId="0" fillId="0" borderId="0" xfId="0" applyAlignment="1" applyProtection="1">
      <alignment horizontal="left"/>
      <protection locked="0"/>
    </xf>
    <xf numFmtId="0" fontId="3" fillId="0" borderId="0" xfId="0" applyFont="1" applyAlignment="1" applyProtection="1">
      <alignment horizontal="center"/>
      <protection locked="0"/>
    </xf>
    <xf numFmtId="4" fontId="0" fillId="0" borderId="19" xfId="0" applyNumberFormat="1" applyBorder="1" applyAlignment="1" applyProtection="1">
      <alignment horizontal="left"/>
      <protection locked="0"/>
    </xf>
    <xf numFmtId="164" fontId="0" fillId="0" borderId="0" xfId="0" applyNumberFormat="1" applyAlignment="1">
      <alignment wrapText="1"/>
    </xf>
    <xf numFmtId="0" fontId="37" fillId="24" borderId="19" xfId="1" applyFont="1" applyBorder="1" applyAlignment="1" applyProtection="1">
      <alignment horizontal="center"/>
      <protection locked="0"/>
    </xf>
    <xf numFmtId="4" fontId="37" fillId="24" borderId="0" xfId="1" applyNumberFormat="1" applyFont="1" applyAlignment="1" applyProtection="1">
      <alignment horizontal="left"/>
      <protection locked="0"/>
    </xf>
    <xf numFmtId="4" fontId="37" fillId="24" borderId="0" xfId="1" applyNumberFormat="1" applyFont="1" applyAlignment="1">
      <alignment horizontal="left"/>
    </xf>
    <xf numFmtId="4" fontId="1" fillId="0" borderId="13" xfId="0" applyNumberFormat="1" applyFont="1" applyBorder="1" applyAlignment="1" applyProtection="1">
      <alignment horizontal="center" wrapText="1"/>
      <protection locked="0"/>
    </xf>
    <xf numFmtId="4" fontId="1" fillId="0" borderId="25" xfId="0" applyNumberFormat="1" applyFont="1" applyBorder="1" applyAlignment="1" applyProtection="1">
      <alignment horizontal="center" wrapText="1"/>
      <protection locked="0"/>
    </xf>
    <xf numFmtId="176" fontId="0" fillId="0" borderId="13" xfId="0" applyNumberFormat="1" applyBorder="1" applyAlignment="1" applyProtection="1">
      <alignment horizontal="center"/>
      <protection locked="0"/>
    </xf>
    <xf numFmtId="176" fontId="0" fillId="0" borderId="25" xfId="0" applyNumberFormat="1" applyBorder="1" applyAlignment="1" applyProtection="1">
      <alignment horizontal="center"/>
      <protection locked="0"/>
    </xf>
    <xf numFmtId="0" fontId="0" fillId="0" borderId="0" xfId="0" applyAlignment="1">
      <alignment horizontal="left"/>
    </xf>
    <xf numFmtId="0" fontId="2" fillId="24" borderId="65" xfId="116" applyFont="1" applyBorder="1" applyProtection="1">
      <protection locked="0"/>
    </xf>
    <xf numFmtId="0" fontId="3" fillId="24" borderId="64" xfId="116" applyFont="1" applyBorder="1" applyProtection="1">
      <protection locked="0"/>
    </xf>
    <xf numFmtId="0" fontId="3" fillId="24" borderId="63" xfId="116" applyFont="1" applyBorder="1" applyProtection="1">
      <protection locked="0"/>
    </xf>
    <xf numFmtId="1" fontId="59" fillId="24" borderId="70" xfId="113" applyNumberFormat="1" applyFont="1" applyBorder="1" applyAlignment="1" applyProtection="1">
      <alignment horizontal="left" vertical="center" wrapText="1"/>
      <protection locked="0"/>
    </xf>
    <xf numFmtId="0" fontId="3" fillId="24" borderId="69" xfId="113" applyFont="1" applyBorder="1" applyAlignment="1" applyProtection="1">
      <alignment vertical="center" wrapText="1"/>
      <protection locked="0"/>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7" fillId="24" borderId="0" xfId="116" applyFont="1"/>
    <xf numFmtId="0" fontId="27" fillId="24" borderId="61" xfId="116" applyFont="1" applyBorder="1"/>
    <xf numFmtId="0" fontId="60" fillId="24" borderId="64" xfId="116" applyFont="1" applyBorder="1"/>
    <xf numFmtId="0" fontId="60" fillId="24" borderId="0" xfId="116" applyFont="1"/>
    <xf numFmtId="0" fontId="60" fillId="24" borderId="63" xfId="116" applyFont="1" applyBorder="1"/>
    <xf numFmtId="1" fontId="59" fillId="24" borderId="54" xfId="116" applyNumberFormat="1" applyFont="1" applyBorder="1" applyAlignment="1">
      <alignment horizontal="left" vertical="center" wrapText="1"/>
    </xf>
    <xf numFmtId="0" fontId="3" fillId="24" borderId="53" xfId="116" applyFont="1" applyBorder="1" applyAlignment="1">
      <alignment vertical="center" wrapText="1"/>
    </xf>
    <xf numFmtId="7" fontId="57" fillId="24" borderId="89" xfId="116" applyNumberFormat="1" applyBorder="1" applyAlignment="1">
      <alignment horizontal="center"/>
    </xf>
    <xf numFmtId="0" fontId="0" fillId="0" borderId="25" xfId="0" applyBorder="1"/>
    <xf numFmtId="0" fontId="2" fillId="24" borderId="57" xfId="116" applyFont="1" applyBorder="1" applyAlignment="1">
      <alignment vertical="center"/>
    </xf>
    <xf numFmtId="0" fontId="3" fillId="24" borderId="56" xfId="116" applyFont="1" applyBorder="1" applyAlignment="1">
      <alignment vertical="center"/>
    </xf>
    <xf numFmtId="1" fontId="59" fillId="24" borderId="69" xfId="113" applyNumberFormat="1" applyFont="1" applyBorder="1" applyAlignment="1">
      <alignment horizontal="left" vertical="center" wrapText="1"/>
    </xf>
    <xf numFmtId="0" fontId="3" fillId="24" borderId="69" xfId="113" applyFont="1" applyBorder="1" applyAlignment="1">
      <alignment vertical="center" wrapText="1"/>
    </xf>
    <xf numFmtId="0" fontId="3" fillId="24" borderId="87" xfId="113" applyFont="1" applyBorder="1" applyAlignment="1">
      <alignment vertical="center" wrapText="1"/>
    </xf>
    <xf numFmtId="1" fontId="59" fillId="24" borderId="70" xfId="113" applyNumberFormat="1" applyFont="1" applyBorder="1" applyAlignment="1">
      <alignment horizontal="left" vertical="center" wrapText="1"/>
    </xf>
    <xf numFmtId="0" fontId="2" fillId="24" borderId="85" xfId="116" applyFont="1" applyBorder="1"/>
    <xf numFmtId="0" fontId="2" fillId="24" borderId="18" xfId="116" applyFont="1" applyBorder="1"/>
    <xf numFmtId="0" fontId="2" fillId="24" borderId="86" xfId="116" applyFont="1" applyBorder="1"/>
    <xf numFmtId="0" fontId="22" fillId="24" borderId="17" xfId="116" applyFont="1" applyBorder="1"/>
    <xf numFmtId="0" fontId="57" fillId="24" borderId="18" xfId="116" applyBorder="1"/>
    <xf numFmtId="7" fontId="57" fillId="24" borderId="39" xfId="116" applyNumberFormat="1" applyBorder="1" applyAlignment="1">
      <alignment horizontal="center"/>
    </xf>
    <xf numFmtId="0" fontId="57" fillId="24" borderId="43" xfId="116" applyBorder="1"/>
    <xf numFmtId="1" fontId="28" fillId="24" borderId="49" xfId="116" applyNumberFormat="1" applyFont="1" applyBorder="1" applyAlignment="1">
      <alignment horizontal="left" vertical="center" wrapText="1"/>
    </xf>
    <xf numFmtId="0" fontId="3" fillId="24" borderId="48" xfId="116" applyFont="1" applyBorder="1" applyAlignment="1">
      <alignment vertical="center" wrapText="1"/>
    </xf>
    <xf numFmtId="0" fontId="3" fillId="24" borderId="47" xfId="116" applyFont="1" applyBorder="1" applyAlignment="1">
      <alignment vertical="center" wrapText="1"/>
    </xf>
    <xf numFmtId="1" fontId="27" fillId="24" borderId="38" xfId="113" applyNumberFormat="1" applyFont="1" applyBorder="1"/>
    <xf numFmtId="1" fontId="27" fillId="24" borderId="0" xfId="113" applyNumberFormat="1" applyFont="1"/>
    <xf numFmtId="1" fontId="27" fillId="24" borderId="61" xfId="113" applyNumberFormat="1" applyFont="1" applyBorder="1"/>
    <xf numFmtId="1" fontId="28" fillId="24" borderId="54" xfId="116" applyNumberFormat="1" applyFont="1" applyBorder="1" applyAlignment="1">
      <alignment horizontal="left" vertical="center" wrapText="1"/>
    </xf>
    <xf numFmtId="0" fontId="3" fillId="24" borderId="52" xfId="116" applyFont="1" applyBorder="1" applyAlignment="1">
      <alignment vertical="center" wrapText="1"/>
    </xf>
    <xf numFmtId="0" fontId="46" fillId="0" borderId="17" xfId="112" applyFill="1" applyBorder="1" applyProtection="1">
      <protection locked="0"/>
    </xf>
    <xf numFmtId="0" fontId="46" fillId="0" borderId="18" xfId="112" applyFill="1" applyBorder="1" applyProtection="1">
      <protection locked="0"/>
    </xf>
    <xf numFmtId="7" fontId="46" fillId="0" borderId="39" xfId="112" applyNumberFormat="1" applyFill="1" applyBorder="1" applyAlignment="1" applyProtection="1">
      <alignment horizontal="center"/>
      <protection locked="0"/>
    </xf>
    <xf numFmtId="0" fontId="46" fillId="0" borderId="40" xfId="112" applyFill="1" applyBorder="1" applyProtection="1">
      <protection locked="0"/>
    </xf>
    <xf numFmtId="176" fontId="37" fillId="24" borderId="0" xfId="1" applyNumberFormat="1" applyFont="1" applyAlignment="1" applyProtection="1">
      <alignment horizontal="center"/>
      <protection locked="0"/>
    </xf>
    <xf numFmtId="176" fontId="37" fillId="24" borderId="23" xfId="1" applyNumberFormat="1" applyFont="1" applyBorder="1" applyProtection="1">
      <protection locked="0"/>
    </xf>
    <xf numFmtId="0" fontId="3" fillId="0" borderId="0" xfId="118" applyProtection="1">
      <protection locked="0"/>
    </xf>
    <xf numFmtId="0" fontId="3" fillId="27" borderId="0" xfId="118" applyFill="1" applyAlignment="1" applyProtection="1">
      <alignment horizontal="center"/>
      <protection locked="0"/>
    </xf>
    <xf numFmtId="0" fontId="3" fillId="0" borderId="0" xfId="118" applyAlignment="1" applyProtection="1">
      <alignment horizontal="left"/>
      <protection locked="0"/>
    </xf>
    <xf numFmtId="164" fontId="3" fillId="0" borderId="0" xfId="118" applyNumberFormat="1" applyAlignment="1" applyProtection="1">
      <alignment wrapText="1"/>
      <protection locked="0"/>
    </xf>
    <xf numFmtId="176" fontId="37" fillId="24" borderId="14" xfId="1" applyNumberFormat="1" applyFont="1" applyBorder="1" applyAlignment="1" applyProtection="1">
      <alignment horizontal="center"/>
      <protection locked="0"/>
    </xf>
    <xf numFmtId="176" fontId="37" fillId="24" borderId="22" xfId="1" applyNumberFormat="1" applyFont="1" applyBorder="1" applyProtection="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0" fontId="0" fillId="0" borderId="0" xfId="0" applyProtection="1"/>
    <xf numFmtId="0" fontId="3" fillId="0" borderId="0" xfId="0" applyFont="1" applyAlignment="1" applyProtection="1">
      <alignment horizontal="center"/>
    </xf>
    <xf numFmtId="4" fontId="0" fillId="0" borderId="0" xfId="0" applyNumberFormat="1" applyAlignment="1" applyProtection="1">
      <alignment horizontal="center"/>
    </xf>
    <xf numFmtId="0" fontId="0" fillId="0" borderId="0" xfId="0" applyAlignment="1" applyProtection="1">
      <alignment horizontal="left"/>
    </xf>
    <xf numFmtId="0" fontId="3" fillId="0" borderId="0" xfId="0" applyFont="1" applyProtection="1"/>
    <xf numFmtId="0" fontId="2" fillId="0" borderId="0" xfId="0" applyFont="1" applyAlignment="1" applyProtection="1">
      <alignment horizontal="left"/>
    </xf>
    <xf numFmtId="0" fontId="3" fillId="0" borderId="0" xfId="0" applyFont="1" applyAlignment="1" applyProtection="1">
      <alignment horizontal="center"/>
    </xf>
    <xf numFmtId="0" fontId="0" fillId="0" borderId="0" xfId="0" applyAlignment="1" applyProtection="1">
      <alignment horizontal="center"/>
    </xf>
    <xf numFmtId="0" fontId="0" fillId="0" borderId="0" xfId="0" applyProtection="1"/>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64" fontId="0" fillId="0" borderId="26" xfId="0" applyNumberFormat="1" applyBorder="1" applyProtection="1"/>
    <xf numFmtId="0" fontId="3" fillId="0" borderId="27" xfId="0" applyFont="1" applyBorder="1" applyAlignment="1" applyProtection="1">
      <alignment wrapText="1"/>
    </xf>
    <xf numFmtId="0" fontId="3" fillId="0" borderId="27" xfId="0" applyFont="1" applyBorder="1" applyAlignment="1" applyProtection="1">
      <alignment horizontal="center" wrapText="1"/>
    </xf>
    <xf numFmtId="3" fontId="0" fillId="0" borderId="27" xfId="0" applyNumberFormat="1" applyBorder="1" applyAlignment="1" applyProtection="1">
      <alignment horizontal="center"/>
    </xf>
    <xf numFmtId="164" fontId="0" fillId="0" borderId="29" xfId="0" applyNumberFormat="1" applyBorder="1" applyProtection="1"/>
    <xf numFmtId="0" fontId="3" fillId="0" borderId="30" xfId="0" applyFont="1" applyBorder="1" applyAlignment="1" applyProtection="1">
      <alignment wrapText="1"/>
    </xf>
    <xf numFmtId="0" fontId="3" fillId="0" borderId="30" xfId="0" applyFont="1" applyBorder="1" applyAlignment="1" applyProtection="1">
      <alignment horizontal="center" wrapText="1"/>
    </xf>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6" fontId="37" fillId="24" borderId="18" xfId="1" applyNumberFormat="1" applyFont="1" applyBorder="1" applyAlignment="1" applyProtection="1">
      <alignment horizontal="left"/>
    </xf>
    <xf numFmtId="176" fontId="37" fillId="24" borderId="24" xfId="1" applyNumberFormat="1" applyFont="1" applyBorder="1" applyAlignment="1" applyProtection="1">
      <alignment horizontal="left"/>
    </xf>
    <xf numFmtId="0" fontId="37" fillId="24" borderId="0" xfId="1" applyFont="1" applyAlignment="1" applyProtection="1">
      <alignment horizontal="left"/>
    </xf>
    <xf numFmtId="0" fontId="37" fillId="24" borderId="0" xfId="1" applyFont="1" applyAlignment="1" applyProtection="1">
      <alignment horizontal="center"/>
    </xf>
    <xf numFmtId="4" fontId="37" fillId="24" borderId="0" xfId="1" applyNumberFormat="1" applyFont="1" applyAlignment="1" applyProtection="1">
      <alignment horizontal="center"/>
    </xf>
    <xf numFmtId="7" fontId="37" fillId="24" borderId="0" xfId="1" applyNumberFormat="1" applyFont="1" applyAlignment="1" applyProtection="1">
      <alignment horizontal="center"/>
    </xf>
    <xf numFmtId="0" fontId="37" fillId="24" borderId="23" xfId="1" applyFont="1" applyBorder="1" applyProtection="1"/>
    <xf numFmtId="0" fontId="37" fillId="24" borderId="16" xfId="1" applyFont="1" applyBorder="1" applyAlignment="1" applyProtection="1">
      <alignment horizontal="left"/>
    </xf>
    <xf numFmtId="7" fontId="37" fillId="24" borderId="14" xfId="1" applyNumberFormat="1" applyFont="1" applyBorder="1" applyAlignment="1" applyProtection="1">
      <alignment horizontal="center"/>
    </xf>
    <xf numFmtId="0" fontId="37" fillId="24" borderId="22" xfId="1" applyFont="1" applyBorder="1" applyProtection="1"/>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9">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topLeftCell="A7" zoomScaleNormal="100" zoomScaleSheetLayoutView="85" zoomScalePageLayoutView="80" workbookViewId="0">
      <selection activeCell="A21" sqref="A21"/>
    </sheetView>
  </sheetViews>
  <sheetFormatPr defaultRowHeight="12.5" x14ac:dyDescent="0.25"/>
  <cols>
    <col min="1" max="1" width="107.81640625" customWidth="1"/>
  </cols>
  <sheetData>
    <row r="1" spans="1:1" ht="20" x14ac:dyDescent="0.25">
      <c r="A1" s="10" t="s">
        <v>0</v>
      </c>
    </row>
    <row r="2" spans="1:1" ht="13.5" customHeight="1" x14ac:dyDescent="0.25">
      <c r="A2" s="10"/>
    </row>
    <row r="3" spans="1:1" ht="69" customHeight="1" x14ac:dyDescent="0.25">
      <c r="A3" s="20" t="s">
        <v>1</v>
      </c>
    </row>
    <row r="4" spans="1:1" ht="15.5" x14ac:dyDescent="0.25">
      <c r="A4" s="12"/>
    </row>
    <row r="5" spans="1:1" ht="18" x14ac:dyDescent="0.25">
      <c r="A5" s="82" t="s">
        <v>2</v>
      </c>
    </row>
    <row r="6" spans="1:1" ht="15.5" x14ac:dyDescent="0.25">
      <c r="A6" s="9" t="s">
        <v>3</v>
      </c>
    </row>
    <row r="7" spans="1:1" ht="15.5" x14ac:dyDescent="0.25">
      <c r="A7" s="21" t="s">
        <v>4</v>
      </c>
    </row>
    <row r="9" spans="1:1" ht="51.75" customHeight="1" x14ac:dyDescent="0.25">
      <c r="A9" s="21" t="s">
        <v>5</v>
      </c>
    </row>
    <row r="11" spans="1:1" ht="75.75" customHeight="1" x14ac:dyDescent="0.25">
      <c r="A11" s="21" t="s">
        <v>6</v>
      </c>
    </row>
    <row r="12" spans="1:1" ht="12" customHeight="1" x14ac:dyDescent="0.25">
      <c r="A12" s="14"/>
    </row>
    <row r="13" spans="1:1" ht="38.25" customHeight="1" x14ac:dyDescent="0.25">
      <c r="A13" s="21" t="s">
        <v>7</v>
      </c>
    </row>
    <row r="14" spans="1:1" ht="8.25" customHeight="1" x14ac:dyDescent="0.25">
      <c r="A14" s="14"/>
    </row>
    <row r="15" spans="1:1" ht="15.5" x14ac:dyDescent="0.25">
      <c r="A15" s="14" t="s">
        <v>8</v>
      </c>
    </row>
    <row r="16" spans="1:1" ht="15.5" x14ac:dyDescent="0.25">
      <c r="A16" s="14"/>
    </row>
    <row r="17" spans="1:1" ht="15.5" x14ac:dyDescent="0.25">
      <c r="A17" s="68" t="s">
        <v>9</v>
      </c>
    </row>
    <row r="18" spans="1:1" ht="36" customHeight="1" x14ac:dyDescent="0.25">
      <c r="A18" s="21" t="s">
        <v>10</v>
      </c>
    </row>
    <row r="19" spans="1:1" ht="31" x14ac:dyDescent="0.25">
      <c r="A19" s="20" t="s">
        <v>11</v>
      </c>
    </row>
    <row r="20" spans="1:1" ht="15.5" x14ac:dyDescent="0.25">
      <c r="A20" s="20"/>
    </row>
    <row r="21" spans="1:1" ht="72" customHeight="1" x14ac:dyDescent="0.25">
      <c r="A21" s="21" t="s">
        <v>12</v>
      </c>
    </row>
    <row r="22" spans="1:1" ht="15.5" x14ac:dyDescent="0.25">
      <c r="A22" s="14"/>
    </row>
    <row r="23" spans="1:1" ht="15.5" x14ac:dyDescent="0.25">
      <c r="A23" s="9" t="s">
        <v>13</v>
      </c>
    </row>
    <row r="24" spans="1:1" ht="15.5" x14ac:dyDescent="0.25">
      <c r="A24" s="8" t="s">
        <v>14</v>
      </c>
    </row>
    <row r="25" spans="1:1" ht="15.5" x14ac:dyDescent="0.25">
      <c r="A25" s="14"/>
    </row>
    <row r="26" spans="1:1" ht="15.5" x14ac:dyDescent="0.25">
      <c r="A26" s="9" t="s">
        <v>15</v>
      </c>
    </row>
    <row r="27" spans="1:1" ht="25.5" customHeight="1" x14ac:dyDescent="0.25">
      <c r="A27" s="21" t="s">
        <v>16</v>
      </c>
    </row>
    <row r="28" spans="1:1" ht="15.5" x14ac:dyDescent="0.25">
      <c r="A28" s="14"/>
    </row>
    <row r="29" spans="1:1" ht="15.5" x14ac:dyDescent="0.25">
      <c r="A29" s="14"/>
    </row>
    <row r="30" spans="1:1" ht="15.5" x14ac:dyDescent="0.25">
      <c r="A30" s="14"/>
    </row>
    <row r="31" spans="1:1" ht="15.5" x14ac:dyDescent="0.25">
      <c r="A31" s="1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35"/>
  <sheetViews>
    <sheetView showGridLines="0" tabSelected="1" view="pageLayout" zoomScaleNormal="100" zoomScaleSheetLayoutView="100" workbookViewId="0">
      <selection activeCell="F11" sqref="A9:G11"/>
    </sheetView>
  </sheetViews>
  <sheetFormatPr defaultRowHeight="12.5" x14ac:dyDescent="0.25"/>
  <cols>
    <col min="1" max="1" width="5.7265625" customWidth="1"/>
    <col min="2" max="2" width="31.1796875" customWidth="1"/>
    <col min="3" max="3" width="10.26953125" customWidth="1"/>
    <col min="4" max="4" width="13.7265625" style="7" customWidth="1"/>
    <col min="5" max="5" width="10.7265625" style="5" customWidth="1"/>
    <col min="6" max="6" width="12.453125" style="105" customWidth="1"/>
    <col min="7" max="7" width="13.81640625" style="105" customWidth="1"/>
  </cols>
  <sheetData>
    <row r="1" spans="1:7" x14ac:dyDescent="0.25">
      <c r="A1" s="385"/>
      <c r="B1" s="385"/>
      <c r="C1" s="386" t="s">
        <v>17</v>
      </c>
      <c r="D1" s="386"/>
      <c r="E1" s="387"/>
      <c r="F1" s="117"/>
    </row>
    <row r="2" spans="1:7" x14ac:dyDescent="0.25">
      <c r="A2" s="388"/>
      <c r="B2" s="388"/>
      <c r="C2" s="389" t="s">
        <v>184</v>
      </c>
      <c r="D2" s="389"/>
      <c r="E2" s="387"/>
      <c r="F2" s="120"/>
      <c r="G2" s="106"/>
    </row>
    <row r="3" spans="1:7" ht="13" x14ac:dyDescent="0.3">
      <c r="A3" s="390" t="s">
        <v>189</v>
      </c>
      <c r="B3" s="390"/>
      <c r="C3" s="391"/>
      <c r="D3" s="392"/>
      <c r="E3" s="387"/>
      <c r="F3" s="120"/>
      <c r="G3" s="106"/>
    </row>
    <row r="4" spans="1:7" x14ac:dyDescent="0.25">
      <c r="A4" s="393" t="s">
        <v>19</v>
      </c>
      <c r="B4" s="393"/>
      <c r="C4" s="393"/>
      <c r="D4" s="392"/>
      <c r="E4" s="387"/>
      <c r="F4" s="120"/>
      <c r="G4" s="106"/>
    </row>
    <row r="5" spans="1:7" ht="20.5" x14ac:dyDescent="0.25">
      <c r="A5" s="394" t="s">
        <v>20</v>
      </c>
      <c r="B5" s="394" t="s">
        <v>21</v>
      </c>
      <c r="C5" s="395" t="s">
        <v>22</v>
      </c>
      <c r="D5" s="395" t="s">
        <v>23</v>
      </c>
      <c r="E5" s="396" t="s">
        <v>24</v>
      </c>
      <c r="F5" s="127" t="s">
        <v>25</v>
      </c>
      <c r="G5" s="107" t="s">
        <v>26</v>
      </c>
    </row>
    <row r="6" spans="1:7" ht="82.5" customHeight="1" x14ac:dyDescent="0.25">
      <c r="A6" s="397">
        <v>1</v>
      </c>
      <c r="B6" s="398" t="s">
        <v>190</v>
      </c>
      <c r="C6" s="399" t="s">
        <v>187</v>
      </c>
      <c r="D6" s="399" t="s">
        <v>185</v>
      </c>
      <c r="E6" s="400">
        <v>117</v>
      </c>
      <c r="F6" s="104" t="s">
        <v>177</v>
      </c>
      <c r="G6" s="108" t="str">
        <f>IF(OR(ISTEXT(F6),ISBLANK(F6)), "$   - ",ROUND(E6*F6,2))</f>
        <v xml:space="preserve">$   - </v>
      </c>
    </row>
    <row r="7" spans="1:7" ht="78.75" customHeight="1" x14ac:dyDescent="0.25">
      <c r="A7" s="401">
        <f>A6+1</f>
        <v>2</v>
      </c>
      <c r="B7" s="402" t="s">
        <v>188</v>
      </c>
      <c r="C7" s="403" t="s">
        <v>68</v>
      </c>
      <c r="D7" s="399" t="s">
        <v>185</v>
      </c>
      <c r="E7" s="400">
        <v>117</v>
      </c>
      <c r="F7" s="104" t="s">
        <v>177</v>
      </c>
      <c r="G7" s="108" t="str">
        <f>IF(OR(ISTEXT(F7),ISBLANK(F7)), "$   - ",ROUND(E7*F7,2))</f>
        <v xml:space="preserve">$   - </v>
      </c>
    </row>
    <row r="8" spans="1:7" ht="13" thickBot="1" x14ac:dyDescent="0.3">
      <c r="A8" s="401">
        <v>3</v>
      </c>
      <c r="B8" s="402" t="s">
        <v>186</v>
      </c>
      <c r="C8" s="403" t="s">
        <v>96</v>
      </c>
      <c r="D8" s="403" t="s">
        <v>185</v>
      </c>
      <c r="E8" s="400">
        <v>15</v>
      </c>
      <c r="F8" s="104" t="s">
        <v>177</v>
      </c>
      <c r="G8" s="108" t="str">
        <f t="shared" ref="G8" si="0">IF(OR(ISTEXT(F8),ISBLANK(F8)), "$   - ",ROUND(E8*F8,2))</f>
        <v xml:space="preserve">$   - </v>
      </c>
    </row>
    <row r="9" spans="1:7" ht="14.5" thickTop="1" x14ac:dyDescent="0.3">
      <c r="A9" s="404"/>
      <c r="B9" s="405"/>
      <c r="C9" s="405"/>
      <c r="D9" s="406"/>
      <c r="E9" s="407"/>
      <c r="F9" s="408"/>
      <c r="G9" s="409"/>
    </row>
    <row r="10" spans="1:7" ht="14" x14ac:dyDescent="0.3">
      <c r="A10" s="393"/>
      <c r="B10" s="410"/>
      <c r="C10" s="410"/>
      <c r="D10" s="411"/>
      <c r="E10" s="412"/>
      <c r="F10" s="413"/>
      <c r="G10" s="414"/>
    </row>
    <row r="11" spans="1:7" ht="14" x14ac:dyDescent="0.3">
      <c r="A11" s="415" t="s">
        <v>28</v>
      </c>
      <c r="B11" s="393"/>
      <c r="C11" s="393"/>
      <c r="D11" s="411"/>
      <c r="E11" s="412"/>
      <c r="F11" s="416">
        <f>SUM(G6:G8)</f>
        <v>0</v>
      </c>
      <c r="G11" s="417"/>
    </row>
    <row r="12" spans="1:7" ht="13" x14ac:dyDescent="0.3">
      <c r="A12" s="315"/>
      <c r="B12" s="130"/>
      <c r="C12" s="130"/>
      <c r="D12" s="131"/>
      <c r="E12" s="116"/>
      <c r="F12" s="117"/>
      <c r="G12" s="132"/>
    </row>
    <row r="13" spans="1:7" x14ac:dyDescent="0.25">
      <c r="A13" s="109"/>
      <c r="B13" s="130"/>
      <c r="C13" s="130"/>
      <c r="D13" s="131"/>
      <c r="E13" s="133"/>
      <c r="F13" s="134"/>
      <c r="G13" s="135"/>
    </row>
    <row r="14" spans="1:7" x14ac:dyDescent="0.25">
      <c r="A14" s="109"/>
      <c r="B14" s="130"/>
      <c r="C14" s="130"/>
      <c r="D14" s="131"/>
      <c r="E14" s="322" t="s">
        <v>29</v>
      </c>
      <c r="F14" s="322"/>
      <c r="G14" s="136"/>
    </row>
    <row r="15" spans="1:7" x14ac:dyDescent="0.25">
      <c r="A15" s="110"/>
      <c r="B15" s="137"/>
      <c r="C15" s="137"/>
      <c r="D15" s="138"/>
      <c r="E15" s="133"/>
      <c r="F15" s="134"/>
      <c r="G15" s="135"/>
    </row>
    <row r="17" spans="1:7" ht="13" x14ac:dyDescent="0.3">
      <c r="A17" s="3"/>
    </row>
    <row r="18" spans="1:7" x14ac:dyDescent="0.25">
      <c r="A18" s="4"/>
      <c r="B18" s="323"/>
      <c r="C18" s="323"/>
      <c r="D18" s="323"/>
      <c r="E18" s="323"/>
      <c r="F18" s="115"/>
      <c r="G18" s="115"/>
    </row>
    <row r="19" spans="1:7" x14ac:dyDescent="0.25">
      <c r="A19" s="4"/>
      <c r="B19" s="323"/>
      <c r="C19" s="323"/>
      <c r="D19" s="323"/>
      <c r="E19" s="323"/>
      <c r="F19" s="115"/>
      <c r="G19" s="115"/>
    </row>
    <row r="20" spans="1:7" x14ac:dyDescent="0.25">
      <c r="A20" s="4"/>
      <c r="B20" s="323"/>
      <c r="C20" s="323"/>
      <c r="D20" s="323"/>
      <c r="E20" s="323"/>
      <c r="F20" s="115"/>
      <c r="G20" s="115"/>
    </row>
    <row r="21" spans="1:7" x14ac:dyDescent="0.25">
      <c r="A21" s="4"/>
      <c r="B21" s="323"/>
      <c r="C21" s="323"/>
      <c r="D21" s="323"/>
      <c r="E21" s="323"/>
      <c r="F21" s="115"/>
      <c r="G21" s="115"/>
    </row>
    <row r="22" spans="1:7" x14ac:dyDescent="0.25">
      <c r="A22" s="4"/>
      <c r="B22" s="323"/>
      <c r="C22" s="323"/>
      <c r="D22" s="323"/>
      <c r="E22" s="323"/>
      <c r="F22" s="115"/>
      <c r="G22" s="115"/>
    </row>
    <row r="23" spans="1:7" x14ac:dyDescent="0.25">
      <c r="A23" s="4"/>
      <c r="B23" s="323"/>
      <c r="C23" s="323"/>
      <c r="D23" s="323"/>
      <c r="E23" s="323"/>
      <c r="F23" s="115"/>
      <c r="G23" s="115"/>
    </row>
    <row r="24" spans="1:7" x14ac:dyDescent="0.25">
      <c r="A24" s="4"/>
      <c r="B24" s="323"/>
      <c r="C24" s="323"/>
      <c r="D24" s="323"/>
      <c r="E24" s="323"/>
      <c r="F24" s="115"/>
      <c r="G24" s="115"/>
    </row>
    <row r="25" spans="1:7" x14ac:dyDescent="0.25">
      <c r="A25" s="4"/>
      <c r="B25" s="323"/>
      <c r="C25" s="323"/>
      <c r="D25" s="323"/>
      <c r="E25" s="323"/>
      <c r="F25" s="115"/>
      <c r="G25" s="115"/>
    </row>
    <row r="26" spans="1:7" x14ac:dyDescent="0.25">
      <c r="A26" s="4"/>
      <c r="B26" s="323"/>
      <c r="C26" s="323"/>
      <c r="D26" s="323"/>
      <c r="E26" s="323"/>
      <c r="F26" s="115"/>
      <c r="G26" s="115"/>
    </row>
    <row r="27" spans="1:7" x14ac:dyDescent="0.25">
      <c r="A27" s="4"/>
      <c r="B27" s="323"/>
      <c r="C27" s="323"/>
      <c r="D27" s="323"/>
      <c r="E27" s="323"/>
      <c r="F27" s="115"/>
      <c r="G27" s="115"/>
    </row>
    <row r="28" spans="1:7" x14ac:dyDescent="0.25">
      <c r="A28" s="4"/>
      <c r="B28" s="323"/>
      <c r="C28" s="323"/>
      <c r="D28" s="323"/>
      <c r="E28" s="323"/>
      <c r="F28" s="115"/>
      <c r="G28" s="115"/>
    </row>
    <row r="29" spans="1:7" x14ac:dyDescent="0.25">
      <c r="A29" s="4"/>
      <c r="B29" s="323"/>
      <c r="C29" s="323"/>
      <c r="D29" s="323"/>
      <c r="E29" s="323"/>
      <c r="F29" s="115"/>
      <c r="G29" s="115"/>
    </row>
    <row r="30" spans="1:7" x14ac:dyDescent="0.25">
      <c r="A30" s="4"/>
      <c r="B30" s="323"/>
      <c r="C30" s="323"/>
      <c r="D30" s="323"/>
      <c r="E30" s="323"/>
      <c r="F30" s="115"/>
      <c r="G30" s="115"/>
    </row>
    <row r="31" spans="1:7" x14ac:dyDescent="0.25">
      <c r="A31" s="4"/>
      <c r="B31" s="323"/>
      <c r="C31" s="323"/>
      <c r="D31" s="323"/>
      <c r="E31" s="323"/>
      <c r="F31" s="115"/>
      <c r="G31" s="115"/>
    </row>
    <row r="32" spans="1:7" x14ac:dyDescent="0.25">
      <c r="A32" s="4"/>
      <c r="B32" s="323"/>
      <c r="C32" s="323"/>
      <c r="D32" s="323"/>
      <c r="E32" s="323"/>
      <c r="F32" s="115"/>
      <c r="G32" s="115"/>
    </row>
    <row r="33" spans="1:7" x14ac:dyDescent="0.25">
      <c r="A33" s="4"/>
      <c r="B33" s="323"/>
      <c r="C33" s="323"/>
      <c r="D33" s="323"/>
      <c r="E33" s="323"/>
      <c r="F33" s="115"/>
      <c r="G33" s="115"/>
    </row>
    <row r="34" spans="1:7" x14ac:dyDescent="0.25">
      <c r="A34" s="4"/>
      <c r="B34" s="323"/>
      <c r="C34" s="323"/>
      <c r="D34" s="323"/>
      <c r="E34" s="323"/>
      <c r="F34" s="115"/>
      <c r="G34" s="115"/>
    </row>
    <row r="35" spans="1:7" x14ac:dyDescent="0.25">
      <c r="A35" s="4"/>
      <c r="B35" s="323"/>
      <c r="C35" s="323"/>
      <c r="D35" s="323"/>
      <c r="E35" s="323"/>
      <c r="F35" s="115"/>
      <c r="G35" s="115"/>
    </row>
  </sheetData>
  <sheetProtection algorithmName="SHA-512" hashValue="QJCvTETSJ+pPBWGyClkHVQwrOGaQ6CwWbAHDrUHXjKeVxOhgWqLDqZhgBlyPy6WRFnWmAZWS1FELZex23sbM+Q==" saltValue="4F6F+NtCec6rMcz7xNgOow==" spinCount="100000" sheet="1" objects="1" scenarios="1"/>
  <mergeCells count="25">
    <mergeCell ref="B35:E35"/>
    <mergeCell ref="B28:E28"/>
    <mergeCell ref="B29:E29"/>
    <mergeCell ref="B32:E32"/>
    <mergeCell ref="B33:E33"/>
    <mergeCell ref="B31:E31"/>
    <mergeCell ref="B30:E30"/>
    <mergeCell ref="F11:G11"/>
    <mergeCell ref="E14:F14"/>
    <mergeCell ref="B18:E18"/>
    <mergeCell ref="B26:E26"/>
    <mergeCell ref="B34:E34"/>
    <mergeCell ref="B27:E27"/>
    <mergeCell ref="B22:E22"/>
    <mergeCell ref="B23:E23"/>
    <mergeCell ref="B24:E24"/>
    <mergeCell ref="B25:E25"/>
    <mergeCell ref="B19:E19"/>
    <mergeCell ref="B20:E20"/>
    <mergeCell ref="B21:E21"/>
    <mergeCell ref="A2:B2"/>
    <mergeCell ref="C1:D1"/>
    <mergeCell ref="A1:B1"/>
    <mergeCell ref="F10:G10"/>
    <mergeCell ref="A3:B3"/>
  </mergeCells>
  <phoneticPr fontId="0" type="noConversion"/>
  <dataValidations disablePrompts="1"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00000000-0002-0000-0100-000000000000}">
      <formula1>IF(F6&gt;=0,ROUND(F6,2),0.01)</formula1>
    </dataValidation>
  </dataValidations>
  <pageMargins left="0.5" right="0.5" top="0.70874999999999999" bottom="0.75" header="0.25" footer="0.25"/>
  <pageSetup scale="99" fitToHeight="0" orientation="portrait" r:id="rId1"/>
  <headerFooter alignWithMargins="0">
    <oddHeader xml:space="preserve">&amp;LThe City of Winnipeg
Tender No.791-2025
&amp;C                     &amp;R Bid Submission
Page &amp;P           </oddHeader>
    <oddFooter xml:space="preserve">&amp;R____________________________
Name of Bidder                    </oddFooter>
  </headerFooter>
  <ignoredErrors>
    <ignoredError sqref="G7" 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A12" sqref="A12"/>
    </sheetView>
  </sheetViews>
  <sheetFormatPr defaultRowHeight="12.5" x14ac:dyDescent="0.25"/>
  <cols>
    <col min="1" max="1" width="5.7265625" customWidth="1"/>
    <col min="2" max="2" width="22.26953125" customWidth="1"/>
    <col min="3" max="3" width="12.54296875" customWidth="1"/>
    <col min="4" max="4" width="9.81640625" style="7" customWidth="1"/>
    <col min="5" max="5" width="14.54296875" style="5" customWidth="1"/>
    <col min="6" max="6" width="13.1796875" style="1" customWidth="1"/>
    <col min="7" max="7" width="15.7265625" customWidth="1"/>
  </cols>
  <sheetData>
    <row r="1" spans="1:7" x14ac:dyDescent="0.25">
      <c r="A1" s="123"/>
      <c r="B1" s="123"/>
      <c r="C1" s="321" t="s">
        <v>17</v>
      </c>
      <c r="D1" s="321"/>
      <c r="E1" s="321"/>
      <c r="F1" s="148"/>
      <c r="G1" s="123"/>
    </row>
    <row r="2" spans="1:7" x14ac:dyDescent="0.25">
      <c r="A2" s="320"/>
      <c r="B2" s="320"/>
      <c r="C2" s="321" t="s">
        <v>30</v>
      </c>
      <c r="D2" s="321"/>
      <c r="E2" s="321"/>
      <c r="F2" s="149"/>
      <c r="G2" s="123"/>
    </row>
    <row r="3" spans="1:7" x14ac:dyDescent="0.25">
      <c r="A3" s="118"/>
      <c r="B3" s="118"/>
      <c r="C3" s="121"/>
      <c r="D3" s="122"/>
      <c r="E3" s="116"/>
      <c r="F3" s="149"/>
      <c r="G3" s="123"/>
    </row>
    <row r="4" spans="1:7" x14ac:dyDescent="0.25">
      <c r="A4" s="123" t="s">
        <v>19</v>
      </c>
      <c r="B4" s="123"/>
      <c r="C4" s="123"/>
      <c r="D4" s="122"/>
      <c r="E4" s="116"/>
      <c r="F4" s="149"/>
      <c r="G4" s="123"/>
    </row>
    <row r="5" spans="1:7" ht="20.5" x14ac:dyDescent="0.25">
      <c r="A5" s="124" t="s">
        <v>20</v>
      </c>
      <c r="B5" s="124" t="s">
        <v>21</v>
      </c>
      <c r="C5" s="125" t="s">
        <v>22</v>
      </c>
      <c r="D5" s="125" t="s">
        <v>23</v>
      </c>
      <c r="E5" s="126" t="s">
        <v>24</v>
      </c>
      <c r="F5" s="327" t="s">
        <v>26</v>
      </c>
      <c r="G5" s="328"/>
    </row>
    <row r="6" spans="1:7" ht="21.75" customHeight="1" x14ac:dyDescent="0.25">
      <c r="A6" s="150">
        <v>1</v>
      </c>
      <c r="B6" s="151"/>
      <c r="C6" s="151"/>
      <c r="D6" s="152" t="s">
        <v>31</v>
      </c>
      <c r="E6" s="153"/>
      <c r="F6" s="329"/>
      <c r="G6" s="330"/>
    </row>
    <row r="7" spans="1:7" ht="108.75" customHeight="1" x14ac:dyDescent="0.3">
      <c r="A7" s="154">
        <f>A6+1</f>
        <v>2</v>
      </c>
      <c r="B7" s="313" t="s">
        <v>181</v>
      </c>
      <c r="C7" s="155"/>
      <c r="D7" s="156" t="s">
        <v>31</v>
      </c>
      <c r="E7" s="157">
        <v>1</v>
      </c>
      <c r="F7" s="329"/>
      <c r="G7" s="330"/>
    </row>
    <row r="8" spans="1:7" ht="14" x14ac:dyDescent="0.3">
      <c r="A8" s="158"/>
      <c r="B8" s="158"/>
      <c r="C8" s="158"/>
      <c r="D8" s="159"/>
      <c r="E8" s="160"/>
      <c r="F8" s="324"/>
      <c r="G8" s="324"/>
    </row>
    <row r="9" spans="1:7" x14ac:dyDescent="0.25">
      <c r="A9" s="123"/>
      <c r="B9" s="123"/>
      <c r="C9" s="123"/>
      <c r="D9" s="122"/>
      <c r="E9" s="116"/>
      <c r="F9" s="148"/>
      <c r="G9" s="123"/>
    </row>
    <row r="10" spans="1:7" ht="14" x14ac:dyDescent="0.3">
      <c r="A10" s="161" t="s">
        <v>32</v>
      </c>
      <c r="B10" s="123"/>
      <c r="C10" s="123"/>
      <c r="D10" s="162"/>
      <c r="E10" s="325">
        <f>SUM(F6:G9)</f>
        <v>0</v>
      </c>
      <c r="F10" s="325"/>
      <c r="G10" s="325"/>
    </row>
    <row r="11" spans="1:7" ht="14" x14ac:dyDescent="0.3">
      <c r="A11" s="162" t="s">
        <v>180</v>
      </c>
      <c r="B11" s="123"/>
      <c r="C11" s="123"/>
      <c r="D11" s="162"/>
      <c r="E11" s="325">
        <f>SUM(F6:G9)</f>
        <v>0</v>
      </c>
      <c r="F11" s="331"/>
      <c r="G11" s="331"/>
    </row>
    <row r="12" spans="1:7" ht="13" x14ac:dyDescent="0.3">
      <c r="A12" s="316" t="s">
        <v>183</v>
      </c>
      <c r="B12" s="163"/>
      <c r="C12" s="163"/>
      <c r="D12" s="164"/>
      <c r="E12" s="133"/>
      <c r="F12" s="165"/>
      <c r="G12" s="163"/>
    </row>
    <row r="15" spans="1:7" ht="13" x14ac:dyDescent="0.3">
      <c r="A15" s="3"/>
    </row>
    <row r="16" spans="1:7" x14ac:dyDescent="0.25">
      <c r="A16" s="119" t="s">
        <v>33</v>
      </c>
      <c r="B16" s="123"/>
      <c r="C16" s="123"/>
      <c r="D16" s="122"/>
      <c r="E16" s="116"/>
      <c r="F16" s="149"/>
      <c r="G16" s="2"/>
    </row>
    <row r="17" spans="1:7" ht="20.5" x14ac:dyDescent="0.25">
      <c r="A17" s="124" t="s">
        <v>20</v>
      </c>
      <c r="B17" s="124" t="s">
        <v>21</v>
      </c>
      <c r="C17" s="125" t="s">
        <v>22</v>
      </c>
      <c r="D17" s="125" t="s">
        <v>23</v>
      </c>
      <c r="E17" s="126" t="s">
        <v>24</v>
      </c>
      <c r="F17" s="166" t="s">
        <v>25</v>
      </c>
      <c r="G17" s="6" t="s">
        <v>26</v>
      </c>
    </row>
    <row r="18" spans="1:7" x14ac:dyDescent="0.25">
      <c r="A18" s="128">
        <v>1</v>
      </c>
      <c r="B18" s="111"/>
      <c r="C18" s="111"/>
      <c r="D18" s="112" t="s">
        <v>27</v>
      </c>
      <c r="E18" s="113">
        <v>0</v>
      </c>
      <c r="F18" s="104" t="s">
        <v>177</v>
      </c>
      <c r="G18" s="108" t="str">
        <f>IF(OR(ISTEXT(F18),ISBLANK(F18)), "$   - ",ROUND(E18*F18,2))</f>
        <v xml:space="preserve">$   - </v>
      </c>
    </row>
    <row r="19" spans="1:7" x14ac:dyDescent="0.25">
      <c r="A19" s="129">
        <f>A18+1</f>
        <v>2</v>
      </c>
      <c r="B19" s="114"/>
      <c r="C19" s="114"/>
      <c r="D19" s="112" t="s">
        <v>27</v>
      </c>
      <c r="E19" s="167">
        <v>0</v>
      </c>
      <c r="F19" s="104" t="s">
        <v>177</v>
      </c>
      <c r="G19" s="108" t="str">
        <f t="shared" ref="G19:G26" si="0">IF(OR(ISTEXT(F19),ISBLANK(F19)), "$   - ",ROUND(E19*F19,2))</f>
        <v xml:space="preserve">$   - </v>
      </c>
    </row>
    <row r="20" spans="1:7" x14ac:dyDescent="0.25">
      <c r="A20" s="129">
        <f t="shared" ref="A20:A26" si="1">A19+1</f>
        <v>3</v>
      </c>
      <c r="B20" s="114"/>
      <c r="C20" s="114"/>
      <c r="D20" s="112" t="s">
        <v>27</v>
      </c>
      <c r="E20" s="167">
        <v>0</v>
      </c>
      <c r="F20" s="104" t="s">
        <v>177</v>
      </c>
      <c r="G20" s="108" t="str">
        <f t="shared" si="0"/>
        <v xml:space="preserve">$   - </v>
      </c>
    </row>
    <row r="21" spans="1:7" x14ac:dyDescent="0.25">
      <c r="A21" s="129">
        <f t="shared" si="1"/>
        <v>4</v>
      </c>
      <c r="B21" s="114"/>
      <c r="C21" s="114"/>
      <c r="D21" s="112" t="s">
        <v>27</v>
      </c>
      <c r="E21" s="167">
        <v>0</v>
      </c>
      <c r="F21" s="104" t="s">
        <v>177</v>
      </c>
      <c r="G21" s="108" t="str">
        <f t="shared" si="0"/>
        <v xml:space="preserve">$   - </v>
      </c>
    </row>
    <row r="22" spans="1:7" x14ac:dyDescent="0.25">
      <c r="A22" s="129">
        <f t="shared" si="1"/>
        <v>5</v>
      </c>
      <c r="B22" s="114"/>
      <c r="C22" s="114"/>
      <c r="D22" s="112" t="s">
        <v>27</v>
      </c>
      <c r="E22" s="167">
        <v>0</v>
      </c>
      <c r="F22" s="104" t="s">
        <v>177</v>
      </c>
      <c r="G22" s="108" t="str">
        <f t="shared" si="0"/>
        <v xml:space="preserve">$   - </v>
      </c>
    </row>
    <row r="23" spans="1:7" x14ac:dyDescent="0.25">
      <c r="A23" s="129">
        <f t="shared" si="1"/>
        <v>6</v>
      </c>
      <c r="B23" s="114"/>
      <c r="C23" s="114"/>
      <c r="D23" s="112" t="s">
        <v>27</v>
      </c>
      <c r="E23" s="167">
        <v>0</v>
      </c>
      <c r="F23" s="104" t="s">
        <v>177</v>
      </c>
      <c r="G23" s="108" t="str">
        <f t="shared" si="0"/>
        <v xml:space="preserve">$   - </v>
      </c>
    </row>
    <row r="24" spans="1:7" x14ac:dyDescent="0.25">
      <c r="A24" s="129">
        <f t="shared" si="1"/>
        <v>7</v>
      </c>
      <c r="B24" s="114"/>
      <c r="C24" s="114"/>
      <c r="D24" s="112" t="s">
        <v>27</v>
      </c>
      <c r="E24" s="167">
        <v>0</v>
      </c>
      <c r="F24" s="104" t="s">
        <v>177</v>
      </c>
      <c r="G24" s="108" t="str">
        <f t="shared" si="0"/>
        <v xml:space="preserve">$   - </v>
      </c>
    </row>
    <row r="25" spans="1:7" x14ac:dyDescent="0.25">
      <c r="A25" s="129">
        <f t="shared" si="1"/>
        <v>8</v>
      </c>
      <c r="B25" s="114"/>
      <c r="C25" s="114"/>
      <c r="D25" s="112" t="s">
        <v>27</v>
      </c>
      <c r="E25" s="167">
        <v>0</v>
      </c>
      <c r="F25" s="104" t="s">
        <v>177</v>
      </c>
      <c r="G25" s="108" t="str">
        <f t="shared" si="0"/>
        <v xml:space="preserve">$   - </v>
      </c>
    </row>
    <row r="26" spans="1:7" x14ac:dyDescent="0.25">
      <c r="A26" s="129">
        <f t="shared" si="1"/>
        <v>9</v>
      </c>
      <c r="B26" s="114"/>
      <c r="C26" s="114"/>
      <c r="D26" s="112" t="s">
        <v>27</v>
      </c>
      <c r="E26" s="167">
        <v>0</v>
      </c>
      <c r="F26" s="104" t="s">
        <v>177</v>
      </c>
      <c r="G26" s="108" t="str">
        <f t="shared" si="0"/>
        <v xml:space="preserve">$   - </v>
      </c>
    </row>
    <row r="27" spans="1:7" ht="13" x14ac:dyDescent="0.3">
      <c r="A27" s="314"/>
      <c r="B27" s="24"/>
      <c r="C27" s="24"/>
      <c r="D27" s="25"/>
    </row>
    <row r="28" spans="1:7" x14ac:dyDescent="0.25">
      <c r="A28" s="4"/>
      <c r="B28" s="24"/>
      <c r="C28" s="24"/>
      <c r="D28" s="25"/>
    </row>
    <row r="29" spans="1:7" x14ac:dyDescent="0.25">
      <c r="A29" s="4"/>
      <c r="B29" s="24"/>
      <c r="C29" s="24"/>
      <c r="D29" s="25"/>
    </row>
    <row r="30" spans="1:7" ht="14" x14ac:dyDescent="0.3">
      <c r="A30" s="29"/>
      <c r="D30" s="28"/>
      <c r="E30" s="326"/>
      <c r="F30" s="326"/>
      <c r="G30" s="326"/>
    </row>
    <row r="31" spans="1:7" ht="14" x14ac:dyDescent="0.3">
      <c r="A31" s="28"/>
      <c r="D31" s="28"/>
      <c r="E31" s="23"/>
      <c r="F31" s="23"/>
      <c r="G31" s="23"/>
    </row>
    <row r="32" spans="1:7" x14ac:dyDescent="0.25">
      <c r="A32" s="4"/>
      <c r="B32" s="24"/>
      <c r="C32" s="24"/>
      <c r="D32" s="25"/>
    </row>
    <row r="33" spans="1:7" ht="25.5" customHeight="1" x14ac:dyDescent="0.25">
      <c r="A33" s="4"/>
      <c r="B33" s="24"/>
      <c r="C33" s="24"/>
      <c r="D33" s="25"/>
      <c r="E33" s="27"/>
      <c r="F33" s="27"/>
      <c r="G33" s="27"/>
    </row>
    <row r="34" spans="1:7" x14ac:dyDescent="0.25">
      <c r="A34" s="4"/>
      <c r="B34" s="24"/>
      <c r="C34" s="24"/>
      <c r="D34" s="25"/>
      <c r="E34" s="26" t="s">
        <v>29</v>
      </c>
      <c r="F34" s="26"/>
      <c r="G34" s="1"/>
    </row>
    <row r="35" spans="1:7" x14ac:dyDescent="0.25">
      <c r="A35" s="4"/>
      <c r="B35" s="24"/>
      <c r="C35" s="24"/>
      <c r="D35" s="25"/>
    </row>
  </sheetData>
  <mergeCells count="10">
    <mergeCell ref="F8:G8"/>
    <mergeCell ref="A2:B2"/>
    <mergeCell ref="E10:G10"/>
    <mergeCell ref="E30:G30"/>
    <mergeCell ref="C1:E1"/>
    <mergeCell ref="C2:E2"/>
    <mergeCell ref="F5:G5"/>
    <mergeCell ref="F6:G6"/>
    <mergeCell ref="F7:G7"/>
    <mergeCell ref="E11:G11"/>
  </mergeCells>
  <dataValidations count="2">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IF(F18&gt;=0,ROUND(F18,2),0.01)</formula1>
    </dataValidation>
  </dataValidations>
  <pageMargins left="0.5" right="0.5" top="0.70874999999999999" bottom="0.75" header="0.25" footer="0.25"/>
  <pageSetup scale="87"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8"/>
  <sheetViews>
    <sheetView showOutlineSymbols="0" view="pageLayout" topLeftCell="A4" zoomScale="85" zoomScaleNormal="100" zoomScaleSheetLayoutView="75" zoomScalePageLayoutView="85" workbookViewId="0">
      <selection activeCell="A88" sqref="A88"/>
    </sheetView>
  </sheetViews>
  <sheetFormatPr defaultColWidth="13.54296875" defaultRowHeight="15.5" x14ac:dyDescent="0.35"/>
  <cols>
    <col min="1" max="1" width="11.26953125" style="38" customWidth="1"/>
    <col min="2" max="2" width="47.26953125" style="35" customWidth="1"/>
    <col min="3" max="3" width="16.453125" style="37" customWidth="1"/>
    <col min="4" max="4" width="8.7265625" style="35" customWidth="1"/>
    <col min="5" max="5" width="15.1796875" style="35" customWidth="1"/>
    <col min="6" max="6" width="15.1796875" style="302" customWidth="1"/>
    <col min="7" max="7" width="21.54296875" style="36" customWidth="1"/>
    <col min="8" max="8" width="15.54296875" style="35" customWidth="1"/>
    <col min="9" max="9" width="33.81640625" style="35" customWidth="1"/>
    <col min="10" max="16384" width="13.54296875" style="35"/>
  </cols>
  <sheetData>
    <row r="1" spans="1:7" x14ac:dyDescent="0.35">
      <c r="A1" s="46" t="s">
        <v>34</v>
      </c>
      <c r="B1" s="45"/>
      <c r="C1" s="80"/>
      <c r="D1" s="45"/>
      <c r="E1" s="45"/>
      <c r="F1" s="288"/>
      <c r="G1" s="45"/>
    </row>
    <row r="2" spans="1:7" x14ac:dyDescent="0.35">
      <c r="A2" s="44"/>
      <c r="B2" s="43"/>
      <c r="C2" s="81" t="s">
        <v>18</v>
      </c>
      <c r="D2" s="43"/>
      <c r="E2" s="43"/>
      <c r="F2" s="289"/>
      <c r="G2" s="43"/>
    </row>
    <row r="3" spans="1:7" x14ac:dyDescent="0.35">
      <c r="A3" s="75" t="s">
        <v>19</v>
      </c>
      <c r="B3" s="76"/>
      <c r="C3" s="76"/>
      <c r="D3" s="76"/>
      <c r="E3" s="76"/>
      <c r="F3" s="290"/>
      <c r="G3" s="77"/>
    </row>
    <row r="4" spans="1:7" x14ac:dyDescent="0.35">
      <c r="A4" s="168" t="s">
        <v>35</v>
      </c>
      <c r="B4" s="169" t="s">
        <v>36</v>
      </c>
      <c r="C4" s="170" t="s">
        <v>37</v>
      </c>
      <c r="D4" s="171" t="s">
        <v>38</v>
      </c>
      <c r="E4" s="171" t="s">
        <v>39</v>
      </c>
      <c r="F4" s="291" t="s">
        <v>40</v>
      </c>
      <c r="G4" s="78" t="s">
        <v>41</v>
      </c>
    </row>
    <row r="5" spans="1:7" ht="16" thickBot="1" x14ac:dyDescent="0.4">
      <c r="A5" s="172"/>
      <c r="B5" s="173"/>
      <c r="C5" s="174" t="s">
        <v>42</v>
      </c>
      <c r="D5" s="175"/>
      <c r="E5" s="176" t="s">
        <v>43</v>
      </c>
      <c r="F5" s="292"/>
      <c r="G5" s="79"/>
    </row>
    <row r="6" spans="1:7" ht="30" customHeight="1" thickTop="1" thickBot="1" x14ac:dyDescent="0.4">
      <c r="A6" s="332" t="s">
        <v>44</v>
      </c>
      <c r="B6" s="333"/>
      <c r="C6" s="333"/>
      <c r="D6" s="333"/>
      <c r="E6" s="334"/>
      <c r="F6" s="293"/>
      <c r="G6" s="65"/>
    </row>
    <row r="7" spans="1:7" s="42" customFormat="1" ht="30" customHeight="1" thickTop="1" x14ac:dyDescent="0.25">
      <c r="A7" s="177" t="s">
        <v>45</v>
      </c>
      <c r="B7" s="178" t="s">
        <v>46</v>
      </c>
      <c r="C7" s="179"/>
      <c r="D7" s="179"/>
      <c r="E7" s="179"/>
      <c r="F7" s="294"/>
      <c r="G7" s="70"/>
    </row>
    <row r="8" spans="1:7" x14ac:dyDescent="0.35">
      <c r="A8" s="180">
        <v>1</v>
      </c>
      <c r="B8" s="181"/>
      <c r="C8" s="182"/>
      <c r="D8" s="183"/>
      <c r="E8" s="183"/>
      <c r="F8" s="184" t="s">
        <v>177</v>
      </c>
      <c r="G8" s="146" t="str">
        <f>IF(OR(ISTEXT(F8),ISBLANK(F8)), "$   - ",ROUND(E8*F8,2))</f>
        <v xml:space="preserve">$   - </v>
      </c>
    </row>
    <row r="9" spans="1:7" x14ac:dyDescent="0.35">
      <c r="A9" s="180">
        <f>A8+1</f>
        <v>2</v>
      </c>
      <c r="B9" s="185"/>
      <c r="C9" s="186"/>
      <c r="D9" s="187"/>
      <c r="E9" s="186"/>
      <c r="F9" s="184" t="s">
        <v>177</v>
      </c>
      <c r="G9" s="146" t="str">
        <f t="shared" ref="G9:G14" si="0">IF(OR(ISTEXT(F9),ISBLANK(F9)), "$   - ",ROUND(E9*F9,2))</f>
        <v xml:space="preserve">$   - </v>
      </c>
    </row>
    <row r="10" spans="1:7" x14ac:dyDescent="0.35">
      <c r="A10" s="180">
        <f t="shared" ref="A10:A14" si="1">A9+1</f>
        <v>3</v>
      </c>
      <c r="B10" s="185"/>
      <c r="C10" s="186"/>
      <c r="D10" s="188"/>
      <c r="E10" s="189"/>
      <c r="F10" s="184" t="s">
        <v>177</v>
      </c>
      <c r="G10" s="146" t="str">
        <f t="shared" si="0"/>
        <v xml:space="preserve">$   - </v>
      </c>
    </row>
    <row r="11" spans="1:7" x14ac:dyDescent="0.35">
      <c r="A11" s="180">
        <f t="shared" si="1"/>
        <v>4</v>
      </c>
      <c r="B11" s="185"/>
      <c r="C11" s="186"/>
      <c r="D11" s="188"/>
      <c r="E11" s="189"/>
      <c r="F11" s="184" t="s">
        <v>177</v>
      </c>
      <c r="G11" s="146" t="str">
        <f t="shared" si="0"/>
        <v xml:space="preserve">$   - </v>
      </c>
    </row>
    <row r="12" spans="1:7" x14ac:dyDescent="0.35">
      <c r="A12" s="180">
        <f t="shared" si="1"/>
        <v>5</v>
      </c>
      <c r="B12" s="185"/>
      <c r="C12" s="186"/>
      <c r="D12" s="188"/>
      <c r="E12" s="189"/>
      <c r="F12" s="184" t="s">
        <v>177</v>
      </c>
      <c r="G12" s="146" t="str">
        <f t="shared" si="0"/>
        <v xml:space="preserve">$   - </v>
      </c>
    </row>
    <row r="13" spans="1:7" x14ac:dyDescent="0.35">
      <c r="A13" s="180">
        <f t="shared" si="1"/>
        <v>6</v>
      </c>
      <c r="B13" s="185"/>
      <c r="C13" s="186"/>
      <c r="D13" s="187"/>
      <c r="E13" s="186"/>
      <c r="F13" s="184" t="s">
        <v>177</v>
      </c>
      <c r="G13" s="146" t="str">
        <f t="shared" si="0"/>
        <v xml:space="preserve">$   - </v>
      </c>
    </row>
    <row r="14" spans="1:7" x14ac:dyDescent="0.35">
      <c r="A14" s="180">
        <f t="shared" si="1"/>
        <v>7</v>
      </c>
      <c r="B14" s="190"/>
      <c r="C14" s="191"/>
      <c r="D14" s="192"/>
      <c r="E14" s="193"/>
      <c r="F14" s="194" t="s">
        <v>177</v>
      </c>
      <c r="G14" s="146" t="str">
        <f t="shared" si="0"/>
        <v xml:space="preserve">$   - </v>
      </c>
    </row>
    <row r="15" spans="1:7" ht="16" thickBot="1" x14ac:dyDescent="0.4">
      <c r="A15" s="195" t="s">
        <v>45</v>
      </c>
      <c r="B15" s="335"/>
      <c r="C15" s="336"/>
      <c r="D15" s="336"/>
      <c r="E15" s="336"/>
      <c r="F15" s="295" t="s">
        <v>47</v>
      </c>
      <c r="G15" s="147">
        <f>SUM(G8:G14)</f>
        <v>0</v>
      </c>
    </row>
    <row r="16" spans="1:7" ht="30" customHeight="1" thickTop="1" thickBot="1" x14ac:dyDescent="0.4">
      <c r="A16" s="340" t="s">
        <v>48</v>
      </c>
      <c r="B16" s="340"/>
      <c r="C16" s="340"/>
      <c r="D16" s="340"/>
      <c r="E16" s="340"/>
      <c r="F16" s="340"/>
      <c r="G16" s="341"/>
    </row>
    <row r="17" spans="1:7" s="42" customFormat="1" ht="30" customHeight="1" thickTop="1" x14ac:dyDescent="0.25">
      <c r="A17" s="47" t="s">
        <v>49</v>
      </c>
      <c r="B17" s="337" t="s">
        <v>46</v>
      </c>
      <c r="C17" s="338"/>
      <c r="D17" s="338"/>
      <c r="E17" s="338"/>
      <c r="F17" s="338"/>
      <c r="G17" s="339"/>
    </row>
    <row r="18" spans="1:7" x14ac:dyDescent="0.35">
      <c r="A18" s="48">
        <v>8</v>
      </c>
      <c r="B18" s="181"/>
      <c r="C18" s="182"/>
      <c r="D18" s="183"/>
      <c r="E18" s="183"/>
      <c r="F18" s="303" t="s">
        <v>178</v>
      </c>
      <c r="G18" s="146" t="str">
        <f t="shared" ref="G18:G26" si="2">IF(OR(ISTEXT(F18),ISBLANK(F18)), "$   - ",ROUND(E18*F18,2))</f>
        <v xml:space="preserve">$   - </v>
      </c>
    </row>
    <row r="19" spans="1:7" x14ac:dyDescent="0.35">
      <c r="A19" s="48">
        <f>A18+1</f>
        <v>9</v>
      </c>
      <c r="B19" s="185"/>
      <c r="C19" s="186"/>
      <c r="D19" s="187"/>
      <c r="E19" s="186"/>
      <c r="F19" s="184" t="s">
        <v>178</v>
      </c>
      <c r="G19" s="146" t="str">
        <f t="shared" si="2"/>
        <v xml:space="preserve">$   - </v>
      </c>
    </row>
    <row r="20" spans="1:7" x14ac:dyDescent="0.35">
      <c r="A20" s="48">
        <f t="shared" ref="A20:A26" si="3">A19+1</f>
        <v>10</v>
      </c>
      <c r="B20" s="185"/>
      <c r="C20" s="186"/>
      <c r="D20" s="188"/>
      <c r="E20" s="189"/>
      <c r="F20" s="184" t="s">
        <v>178</v>
      </c>
      <c r="G20" s="146" t="str">
        <f t="shared" si="2"/>
        <v xml:space="preserve">$   - </v>
      </c>
    </row>
    <row r="21" spans="1:7" x14ac:dyDescent="0.35">
      <c r="A21" s="48">
        <f t="shared" si="3"/>
        <v>11</v>
      </c>
      <c r="B21" s="185"/>
      <c r="C21" s="186"/>
      <c r="D21" s="189"/>
      <c r="E21" s="189"/>
      <c r="F21" s="184" t="s">
        <v>178</v>
      </c>
      <c r="G21" s="146" t="str">
        <f t="shared" si="2"/>
        <v xml:space="preserve">$   - </v>
      </c>
    </row>
    <row r="22" spans="1:7" x14ac:dyDescent="0.35">
      <c r="A22" s="48">
        <f t="shared" si="3"/>
        <v>12</v>
      </c>
      <c r="B22" s="185"/>
      <c r="C22" s="186"/>
      <c r="D22" s="188"/>
      <c r="E22" s="189"/>
      <c r="F22" s="184" t="s">
        <v>178</v>
      </c>
      <c r="G22" s="146" t="str">
        <f t="shared" si="2"/>
        <v xml:space="preserve">$   - </v>
      </c>
    </row>
    <row r="23" spans="1:7" x14ac:dyDescent="0.35">
      <c r="A23" s="48">
        <f t="shared" si="3"/>
        <v>13</v>
      </c>
      <c r="B23" s="185"/>
      <c r="C23" s="186"/>
      <c r="D23" s="188"/>
      <c r="E23" s="189"/>
      <c r="F23" s="184" t="s">
        <v>178</v>
      </c>
      <c r="G23" s="146" t="str">
        <f t="shared" si="2"/>
        <v xml:space="preserve">$   - </v>
      </c>
    </row>
    <row r="24" spans="1:7" x14ac:dyDescent="0.35">
      <c r="A24" s="48">
        <f t="shared" si="3"/>
        <v>14</v>
      </c>
      <c r="B24" s="185"/>
      <c r="C24" s="186"/>
      <c r="D24" s="188"/>
      <c r="E24" s="189"/>
      <c r="F24" s="184" t="s">
        <v>178</v>
      </c>
      <c r="G24" s="146" t="str">
        <f t="shared" si="2"/>
        <v xml:space="preserve">$   - </v>
      </c>
    </row>
    <row r="25" spans="1:7" x14ac:dyDescent="0.35">
      <c r="A25" s="48">
        <f t="shared" si="3"/>
        <v>15</v>
      </c>
      <c r="B25" s="185"/>
      <c r="C25" s="186"/>
      <c r="D25" s="187"/>
      <c r="E25" s="186"/>
      <c r="F25" s="184" t="s">
        <v>178</v>
      </c>
      <c r="G25" s="146" t="str">
        <f t="shared" si="2"/>
        <v xml:space="preserve">$   - </v>
      </c>
    </row>
    <row r="26" spans="1:7" x14ac:dyDescent="0.35">
      <c r="A26" s="48">
        <f t="shared" si="3"/>
        <v>16</v>
      </c>
      <c r="B26" s="304"/>
      <c r="C26" s="305"/>
      <c r="D26" s="306"/>
      <c r="E26" s="307"/>
      <c r="F26" s="194" t="s">
        <v>178</v>
      </c>
      <c r="G26" s="146" t="str">
        <f t="shared" si="2"/>
        <v xml:space="preserve">$   - </v>
      </c>
    </row>
    <row r="27" spans="1:7" s="42" customFormat="1" ht="16" thickBot="1" x14ac:dyDescent="0.3">
      <c r="A27" s="49" t="s">
        <v>49</v>
      </c>
      <c r="B27" s="345"/>
      <c r="C27" s="346"/>
      <c r="D27" s="346"/>
      <c r="E27" s="346"/>
      <c r="F27" s="296" t="s">
        <v>47</v>
      </c>
      <c r="G27" s="74">
        <f>SUM(G18:G26)</f>
        <v>0</v>
      </c>
    </row>
    <row r="28" spans="1:7" s="42" customFormat="1" ht="30" customHeight="1" thickTop="1" thickBot="1" x14ac:dyDescent="0.35">
      <c r="A28" s="342" t="s">
        <v>50</v>
      </c>
      <c r="B28" s="342"/>
      <c r="C28" s="342"/>
      <c r="D28" s="342"/>
      <c r="E28" s="342"/>
      <c r="F28" s="343"/>
      <c r="G28" s="344"/>
    </row>
    <row r="29" spans="1:7" s="42" customFormat="1" ht="30" customHeight="1" thickTop="1" x14ac:dyDescent="0.25">
      <c r="A29" s="72" t="s">
        <v>51</v>
      </c>
      <c r="B29" s="337" t="s">
        <v>46</v>
      </c>
      <c r="C29" s="338"/>
      <c r="D29" s="338"/>
      <c r="E29" s="338"/>
      <c r="F29" s="338"/>
      <c r="G29" s="339"/>
    </row>
    <row r="30" spans="1:7" x14ac:dyDescent="0.35">
      <c r="A30" s="48">
        <v>17</v>
      </c>
      <c r="B30" s="308"/>
      <c r="C30" s="186"/>
      <c r="D30" s="189"/>
      <c r="E30" s="189"/>
      <c r="F30" s="184" t="s">
        <v>178</v>
      </c>
      <c r="G30" s="146" t="str">
        <f t="shared" ref="G30:G38" si="4">IF(OR(ISTEXT(F30),ISBLANK(F30)), "$   - ",ROUND(E30*F30,2))</f>
        <v xml:space="preserve">$   - </v>
      </c>
    </row>
    <row r="31" spans="1:7" x14ac:dyDescent="0.35">
      <c r="A31" s="48">
        <f>A30+1</f>
        <v>18</v>
      </c>
      <c r="B31" s="309"/>
      <c r="C31" s="186"/>
      <c r="D31" s="187"/>
      <c r="E31" s="186"/>
      <c r="F31" s="184" t="s">
        <v>178</v>
      </c>
      <c r="G31" s="146" t="str">
        <f t="shared" si="4"/>
        <v xml:space="preserve">$   - </v>
      </c>
    </row>
    <row r="32" spans="1:7" x14ac:dyDescent="0.35">
      <c r="A32" s="48">
        <f t="shared" ref="A32:A38" si="5">A31+1</f>
        <v>19</v>
      </c>
      <c r="B32" s="309"/>
      <c r="C32" s="186"/>
      <c r="D32" s="188"/>
      <c r="E32" s="189"/>
      <c r="F32" s="184" t="s">
        <v>178</v>
      </c>
      <c r="G32" s="146" t="str">
        <f t="shared" si="4"/>
        <v xml:space="preserve">$   - </v>
      </c>
    </row>
    <row r="33" spans="1:7" x14ac:dyDescent="0.35">
      <c r="A33" s="48">
        <f t="shared" si="5"/>
        <v>20</v>
      </c>
      <c r="B33" s="309"/>
      <c r="C33" s="186"/>
      <c r="D33" s="189"/>
      <c r="E33" s="189"/>
      <c r="F33" s="184" t="s">
        <v>178</v>
      </c>
      <c r="G33" s="146" t="str">
        <f t="shared" si="4"/>
        <v xml:space="preserve">$   - </v>
      </c>
    </row>
    <row r="34" spans="1:7" x14ac:dyDescent="0.35">
      <c r="A34" s="48">
        <f t="shared" si="5"/>
        <v>21</v>
      </c>
      <c r="B34" s="309"/>
      <c r="C34" s="186"/>
      <c r="D34" s="188"/>
      <c r="E34" s="189"/>
      <c r="F34" s="184" t="s">
        <v>178</v>
      </c>
      <c r="G34" s="146" t="str">
        <f t="shared" si="4"/>
        <v xml:space="preserve">$   - </v>
      </c>
    </row>
    <row r="35" spans="1:7" x14ac:dyDescent="0.35">
      <c r="A35" s="48">
        <f t="shared" si="5"/>
        <v>22</v>
      </c>
      <c r="B35" s="309"/>
      <c r="C35" s="186"/>
      <c r="D35" s="188"/>
      <c r="E35" s="189"/>
      <c r="F35" s="184" t="s">
        <v>178</v>
      </c>
      <c r="G35" s="146" t="str">
        <f t="shared" si="4"/>
        <v xml:space="preserve">$   - </v>
      </c>
    </row>
    <row r="36" spans="1:7" x14ac:dyDescent="0.35">
      <c r="A36" s="48">
        <f t="shared" si="5"/>
        <v>23</v>
      </c>
      <c r="B36" s="309"/>
      <c r="C36" s="186"/>
      <c r="D36" s="188"/>
      <c r="E36" s="189"/>
      <c r="F36" s="184" t="s">
        <v>178</v>
      </c>
      <c r="G36" s="146" t="str">
        <f t="shared" si="4"/>
        <v xml:space="preserve">$   - </v>
      </c>
    </row>
    <row r="37" spans="1:7" x14ac:dyDescent="0.35">
      <c r="A37" s="48">
        <f t="shared" si="5"/>
        <v>24</v>
      </c>
      <c r="B37" s="309"/>
      <c r="C37" s="186"/>
      <c r="D37" s="187"/>
      <c r="E37" s="186"/>
      <c r="F37" s="184" t="s">
        <v>178</v>
      </c>
      <c r="G37" s="146" t="str">
        <f t="shared" si="4"/>
        <v xml:space="preserve">$   - </v>
      </c>
    </row>
    <row r="38" spans="1:7" x14ac:dyDescent="0.35">
      <c r="A38" s="48">
        <f t="shared" si="5"/>
        <v>25</v>
      </c>
      <c r="B38" s="310"/>
      <c r="C38" s="191"/>
      <c r="D38" s="192"/>
      <c r="E38" s="193"/>
      <c r="F38" s="194" t="s">
        <v>178</v>
      </c>
      <c r="G38" s="146" t="str">
        <f t="shared" si="4"/>
        <v xml:space="preserve">$   - </v>
      </c>
    </row>
    <row r="39" spans="1:7" s="42" customFormat="1" ht="16" thickBot="1" x14ac:dyDescent="0.3">
      <c r="A39" s="49" t="s">
        <v>51</v>
      </c>
      <c r="B39" s="354"/>
      <c r="C39" s="352"/>
      <c r="D39" s="352"/>
      <c r="E39" s="352"/>
      <c r="F39" s="296" t="s">
        <v>47</v>
      </c>
      <c r="G39" s="74">
        <f>SUM(G30:G38)</f>
        <v>0</v>
      </c>
    </row>
    <row r="40" spans="1:7" s="42" customFormat="1" ht="30" customHeight="1" thickTop="1" thickBot="1" x14ac:dyDescent="0.35">
      <c r="A40" s="340" t="s">
        <v>52</v>
      </c>
      <c r="B40" s="340"/>
      <c r="C40" s="340"/>
      <c r="D40" s="340"/>
      <c r="E40" s="340"/>
      <c r="F40" s="340"/>
      <c r="G40" s="341"/>
    </row>
    <row r="41" spans="1:7" s="42" customFormat="1" ht="16" thickTop="1" x14ac:dyDescent="0.25">
      <c r="A41" s="51" t="s">
        <v>53</v>
      </c>
      <c r="B41" s="337" t="s">
        <v>46</v>
      </c>
      <c r="C41" s="338"/>
      <c r="D41" s="338"/>
      <c r="E41" s="338"/>
      <c r="F41" s="338"/>
      <c r="G41" s="339"/>
    </row>
    <row r="42" spans="1:7" s="42" customFormat="1" x14ac:dyDescent="0.3">
      <c r="A42" s="52">
        <v>26</v>
      </c>
      <c r="B42" s="311"/>
      <c r="C42" s="186"/>
      <c r="D42" s="189"/>
      <c r="E42" s="189"/>
      <c r="F42" s="184" t="s">
        <v>178</v>
      </c>
      <c r="G42" s="146" t="str">
        <f t="shared" ref="G42:G48" si="6">IF(OR(ISTEXT(F42),ISBLANK(F42)), "$   - ",ROUND(E42*F42,2))</f>
        <v xml:space="preserve">$   - </v>
      </c>
    </row>
    <row r="43" spans="1:7" x14ac:dyDescent="0.35">
      <c r="A43" s="52">
        <f>A42+1</f>
        <v>27</v>
      </c>
      <c r="B43" s="311"/>
      <c r="C43" s="186"/>
      <c r="D43" s="189"/>
      <c r="E43" s="189"/>
      <c r="F43" s="184" t="s">
        <v>178</v>
      </c>
      <c r="G43" s="146" t="str">
        <f t="shared" si="6"/>
        <v xml:space="preserve">$   - </v>
      </c>
    </row>
    <row r="44" spans="1:7" x14ac:dyDescent="0.35">
      <c r="A44" s="52">
        <f t="shared" ref="A44:A48" si="7">A43+1</f>
        <v>28</v>
      </c>
      <c r="B44" s="311"/>
      <c r="C44" s="186"/>
      <c r="D44" s="187"/>
      <c r="E44" s="186"/>
      <c r="F44" s="184" t="s">
        <v>178</v>
      </c>
      <c r="G44" s="146" t="str">
        <f t="shared" si="6"/>
        <v xml:space="preserve">$   - </v>
      </c>
    </row>
    <row r="45" spans="1:7" x14ac:dyDescent="0.35">
      <c r="A45" s="52">
        <f t="shared" si="7"/>
        <v>29</v>
      </c>
      <c r="B45" s="311"/>
      <c r="C45" s="186"/>
      <c r="D45" s="187"/>
      <c r="E45" s="186"/>
      <c r="F45" s="184" t="s">
        <v>178</v>
      </c>
      <c r="G45" s="146" t="str">
        <f t="shared" si="6"/>
        <v xml:space="preserve">$   - </v>
      </c>
    </row>
    <row r="46" spans="1:7" x14ac:dyDescent="0.35">
      <c r="A46" s="52">
        <f t="shared" si="7"/>
        <v>30</v>
      </c>
      <c r="B46" s="311"/>
      <c r="C46" s="186"/>
      <c r="D46" s="187"/>
      <c r="E46" s="186"/>
      <c r="F46" s="184" t="s">
        <v>178</v>
      </c>
      <c r="G46" s="146" t="str">
        <f t="shared" si="6"/>
        <v xml:space="preserve">$   - </v>
      </c>
    </row>
    <row r="47" spans="1:7" x14ac:dyDescent="0.35">
      <c r="A47" s="52">
        <f t="shared" si="7"/>
        <v>31</v>
      </c>
      <c r="B47" s="311"/>
      <c r="C47" s="186"/>
      <c r="D47" s="187"/>
      <c r="E47" s="186"/>
      <c r="F47" s="184" t="s">
        <v>178</v>
      </c>
      <c r="G47" s="146" t="str">
        <f t="shared" si="6"/>
        <v xml:space="preserve">$   - </v>
      </c>
    </row>
    <row r="48" spans="1:7" x14ac:dyDescent="0.35">
      <c r="A48" s="52">
        <f t="shared" si="7"/>
        <v>32</v>
      </c>
      <c r="B48" s="312"/>
      <c r="C48" s="191"/>
      <c r="D48" s="192"/>
      <c r="E48" s="193"/>
      <c r="F48" s="194" t="s">
        <v>178</v>
      </c>
      <c r="G48" s="146" t="str">
        <f t="shared" si="6"/>
        <v xml:space="preserve">$   - </v>
      </c>
    </row>
    <row r="49" spans="1:7" s="42" customFormat="1" ht="16" thickBot="1" x14ac:dyDescent="0.3">
      <c r="A49" s="73" t="s">
        <v>53</v>
      </c>
      <c r="B49" s="351"/>
      <c r="C49" s="352"/>
      <c r="D49" s="352"/>
      <c r="E49" s="353"/>
      <c r="F49" s="296" t="s">
        <v>47</v>
      </c>
      <c r="G49" s="69">
        <f>SUM(G42:G48)</f>
        <v>0</v>
      </c>
    </row>
    <row r="50" spans="1:7" ht="36.75" customHeight="1" thickTop="1" x14ac:dyDescent="0.35">
      <c r="A50" s="355" t="s">
        <v>54</v>
      </c>
      <c r="B50" s="356"/>
      <c r="C50" s="356"/>
      <c r="D50" s="356"/>
      <c r="E50" s="356"/>
      <c r="F50" s="356"/>
      <c r="G50" s="357"/>
    </row>
    <row r="51" spans="1:7" x14ac:dyDescent="0.35">
      <c r="A51" s="53" t="s">
        <v>55</v>
      </c>
      <c r="B51" s="337" t="s">
        <v>46</v>
      </c>
      <c r="C51" s="338"/>
      <c r="D51" s="338"/>
      <c r="E51" s="338"/>
      <c r="F51" s="338"/>
      <c r="G51" s="339"/>
    </row>
    <row r="52" spans="1:7" s="42" customFormat="1" x14ac:dyDescent="0.3">
      <c r="A52" s="48">
        <v>33</v>
      </c>
      <c r="B52" s="308"/>
      <c r="C52" s="186"/>
      <c r="D52" s="189"/>
      <c r="E52" s="189"/>
      <c r="F52" s="184" t="s">
        <v>178</v>
      </c>
      <c r="G52" s="146" t="str">
        <f t="shared" ref="G52:G61" si="8">IF(OR(ISTEXT(F52),ISBLANK(F52)), "$   - ",ROUND(E52*F52,2))</f>
        <v xml:space="preserve">$   - </v>
      </c>
    </row>
    <row r="53" spans="1:7" x14ac:dyDescent="0.35">
      <c r="A53" s="48">
        <f>A52+1</f>
        <v>34</v>
      </c>
      <c r="B53" s="308"/>
      <c r="C53" s="186"/>
      <c r="D53" s="189"/>
      <c r="E53" s="189"/>
      <c r="F53" s="184" t="s">
        <v>178</v>
      </c>
      <c r="G53" s="146" t="str">
        <f t="shared" si="8"/>
        <v xml:space="preserve">$   - </v>
      </c>
    </row>
    <row r="54" spans="1:7" x14ac:dyDescent="0.35">
      <c r="A54" s="48">
        <f t="shared" ref="A54:A61" si="9">A53+1</f>
        <v>35</v>
      </c>
      <c r="B54" s="309"/>
      <c r="C54" s="186"/>
      <c r="D54" s="187"/>
      <c r="E54" s="186"/>
      <c r="F54" s="184" t="s">
        <v>178</v>
      </c>
      <c r="G54" s="146" t="str">
        <f t="shared" si="8"/>
        <v xml:space="preserve">$   - </v>
      </c>
    </row>
    <row r="55" spans="1:7" x14ac:dyDescent="0.35">
      <c r="A55" s="48">
        <f t="shared" si="9"/>
        <v>36</v>
      </c>
      <c r="B55" s="309"/>
      <c r="C55" s="186"/>
      <c r="D55" s="188"/>
      <c r="E55" s="189"/>
      <c r="F55" s="184" t="s">
        <v>178</v>
      </c>
      <c r="G55" s="146" t="str">
        <f t="shared" si="8"/>
        <v xml:space="preserve">$   - </v>
      </c>
    </row>
    <row r="56" spans="1:7" x14ac:dyDescent="0.35">
      <c r="A56" s="48">
        <f t="shared" si="9"/>
        <v>37</v>
      </c>
      <c r="B56" s="309"/>
      <c r="C56" s="186"/>
      <c r="D56" s="189"/>
      <c r="E56" s="189"/>
      <c r="F56" s="184" t="s">
        <v>178</v>
      </c>
      <c r="G56" s="146" t="str">
        <f t="shared" si="8"/>
        <v xml:space="preserve">$   - </v>
      </c>
    </row>
    <row r="57" spans="1:7" x14ac:dyDescent="0.35">
      <c r="A57" s="48">
        <f t="shared" si="9"/>
        <v>38</v>
      </c>
      <c r="B57" s="309"/>
      <c r="C57" s="186"/>
      <c r="D57" s="188"/>
      <c r="E57" s="189"/>
      <c r="F57" s="184" t="s">
        <v>178</v>
      </c>
      <c r="G57" s="146" t="str">
        <f t="shared" si="8"/>
        <v xml:space="preserve">$   - </v>
      </c>
    </row>
    <row r="58" spans="1:7" x14ac:dyDescent="0.35">
      <c r="A58" s="48">
        <f t="shared" si="9"/>
        <v>39</v>
      </c>
      <c r="B58" s="309"/>
      <c r="C58" s="186"/>
      <c r="D58" s="188"/>
      <c r="E58" s="189"/>
      <c r="F58" s="184" t="s">
        <v>178</v>
      </c>
      <c r="G58" s="146" t="str">
        <f t="shared" si="8"/>
        <v xml:space="preserve">$   - </v>
      </c>
    </row>
    <row r="59" spans="1:7" x14ac:dyDescent="0.35">
      <c r="A59" s="48">
        <f t="shared" si="9"/>
        <v>40</v>
      </c>
      <c r="B59" s="309"/>
      <c r="C59" s="186"/>
      <c r="D59" s="188"/>
      <c r="E59" s="189"/>
      <c r="F59" s="184" t="s">
        <v>178</v>
      </c>
      <c r="G59" s="146" t="str">
        <f t="shared" si="8"/>
        <v xml:space="preserve">$   - </v>
      </c>
    </row>
    <row r="60" spans="1:7" x14ac:dyDescent="0.35">
      <c r="A60" s="48">
        <f t="shared" si="9"/>
        <v>41</v>
      </c>
      <c r="B60" s="309"/>
      <c r="C60" s="186"/>
      <c r="D60" s="187"/>
      <c r="E60" s="186"/>
      <c r="F60" s="184" t="s">
        <v>178</v>
      </c>
      <c r="G60" s="146" t="str">
        <f t="shared" si="8"/>
        <v xml:space="preserve">$   - </v>
      </c>
    </row>
    <row r="61" spans="1:7" x14ac:dyDescent="0.35">
      <c r="A61" s="48">
        <f t="shared" si="9"/>
        <v>42</v>
      </c>
      <c r="B61" s="310"/>
      <c r="C61" s="191"/>
      <c r="D61" s="192"/>
      <c r="E61" s="193"/>
      <c r="F61" s="194" t="s">
        <v>178</v>
      </c>
      <c r="G61" s="146" t="str">
        <f t="shared" si="8"/>
        <v xml:space="preserve">$   - </v>
      </c>
    </row>
    <row r="62" spans="1:7" s="42" customFormat="1" ht="16" thickBot="1" x14ac:dyDescent="0.3">
      <c r="A62" s="49" t="s">
        <v>55</v>
      </c>
      <c r="B62" s="354"/>
      <c r="C62" s="352"/>
      <c r="D62" s="352"/>
      <c r="E62" s="352"/>
      <c r="F62" s="296" t="s">
        <v>47</v>
      </c>
      <c r="G62" s="74">
        <f>SUM(G52:G61)</f>
        <v>0</v>
      </c>
    </row>
    <row r="63" spans="1:7" s="42" customFormat="1" ht="30" customHeight="1" thickTop="1" x14ac:dyDescent="0.3">
      <c r="A63" s="365" t="s">
        <v>56</v>
      </c>
      <c r="B63" s="366"/>
      <c r="C63" s="366"/>
      <c r="D63" s="366"/>
      <c r="E63" s="366"/>
      <c r="F63" s="366"/>
      <c r="G63" s="367"/>
    </row>
    <row r="64" spans="1:7" s="42" customFormat="1" ht="30" customHeight="1" x14ac:dyDescent="0.25">
      <c r="A64" s="71" t="s">
        <v>57</v>
      </c>
      <c r="B64" s="337" t="s">
        <v>46</v>
      </c>
      <c r="C64" s="338"/>
      <c r="D64" s="338"/>
      <c r="E64" s="338"/>
      <c r="F64" s="338"/>
      <c r="G64" s="339"/>
    </row>
    <row r="65" spans="1:7" x14ac:dyDescent="0.35">
      <c r="A65" s="48">
        <v>43</v>
      </c>
      <c r="B65" s="181"/>
      <c r="C65" s="182"/>
      <c r="D65" s="183"/>
      <c r="E65" s="183"/>
      <c r="F65" s="303" t="s">
        <v>178</v>
      </c>
      <c r="G65" s="146" t="str">
        <f t="shared" ref="G65:G75" si="10">IF(OR(ISTEXT(F65),ISBLANK(F65)), "$   - ",ROUND(E65*F65,2))</f>
        <v xml:space="preserve">$   - </v>
      </c>
    </row>
    <row r="66" spans="1:7" x14ac:dyDescent="0.35">
      <c r="A66" s="48">
        <f>A65+1</f>
        <v>44</v>
      </c>
      <c r="B66" s="185"/>
      <c r="C66" s="186"/>
      <c r="D66" s="187"/>
      <c r="E66" s="186"/>
      <c r="F66" s="184" t="s">
        <v>178</v>
      </c>
      <c r="G66" s="146" t="str">
        <f t="shared" si="10"/>
        <v xml:space="preserve">$   - </v>
      </c>
    </row>
    <row r="67" spans="1:7" x14ac:dyDescent="0.35">
      <c r="A67" s="48">
        <f t="shared" ref="A67:A75" si="11">A66+1</f>
        <v>45</v>
      </c>
      <c r="B67" s="185"/>
      <c r="C67" s="186"/>
      <c r="D67" s="188"/>
      <c r="E67" s="189"/>
      <c r="F67" s="184" t="s">
        <v>178</v>
      </c>
      <c r="G67" s="146" t="str">
        <f t="shared" si="10"/>
        <v xml:space="preserve">$   - </v>
      </c>
    </row>
    <row r="68" spans="1:7" x14ac:dyDescent="0.35">
      <c r="A68" s="48">
        <f t="shared" si="11"/>
        <v>46</v>
      </c>
      <c r="B68" s="185"/>
      <c r="C68" s="186"/>
      <c r="D68" s="189"/>
      <c r="E68" s="189"/>
      <c r="F68" s="184" t="s">
        <v>178</v>
      </c>
      <c r="G68" s="146" t="str">
        <f t="shared" si="10"/>
        <v xml:space="preserve">$   - </v>
      </c>
    </row>
    <row r="69" spans="1:7" x14ac:dyDescent="0.35">
      <c r="A69" s="48">
        <f t="shared" si="11"/>
        <v>47</v>
      </c>
      <c r="B69" s="185"/>
      <c r="C69" s="186"/>
      <c r="D69" s="188"/>
      <c r="E69" s="189"/>
      <c r="F69" s="184" t="s">
        <v>178</v>
      </c>
      <c r="G69" s="146" t="str">
        <f t="shared" si="10"/>
        <v xml:space="preserve">$   - </v>
      </c>
    </row>
    <row r="70" spans="1:7" x14ac:dyDescent="0.35">
      <c r="A70" s="48">
        <f t="shared" si="11"/>
        <v>48</v>
      </c>
      <c r="B70" s="185"/>
      <c r="C70" s="186"/>
      <c r="D70" s="188"/>
      <c r="E70" s="189"/>
      <c r="F70" s="184" t="s">
        <v>178</v>
      </c>
      <c r="G70" s="146" t="str">
        <f t="shared" si="10"/>
        <v xml:space="preserve">$   - </v>
      </c>
    </row>
    <row r="71" spans="1:7" x14ac:dyDescent="0.35">
      <c r="A71" s="48">
        <f t="shared" si="11"/>
        <v>49</v>
      </c>
      <c r="B71" s="185"/>
      <c r="C71" s="186"/>
      <c r="D71" s="188"/>
      <c r="E71" s="189"/>
      <c r="F71" s="184" t="s">
        <v>178</v>
      </c>
      <c r="G71" s="146" t="str">
        <f t="shared" si="10"/>
        <v xml:space="preserve">$   - </v>
      </c>
    </row>
    <row r="72" spans="1:7" x14ac:dyDescent="0.35">
      <c r="A72" s="48">
        <f t="shared" si="11"/>
        <v>50</v>
      </c>
      <c r="B72" s="185"/>
      <c r="C72" s="186"/>
      <c r="D72" s="187"/>
      <c r="E72" s="186"/>
      <c r="F72" s="184" t="s">
        <v>178</v>
      </c>
      <c r="G72" s="146" t="str">
        <f t="shared" si="10"/>
        <v xml:space="preserve">$   - </v>
      </c>
    </row>
    <row r="73" spans="1:7" x14ac:dyDescent="0.35">
      <c r="A73" s="48">
        <f t="shared" si="11"/>
        <v>51</v>
      </c>
      <c r="B73" s="185"/>
      <c r="C73" s="186"/>
      <c r="D73" s="187"/>
      <c r="E73" s="186"/>
      <c r="F73" s="184" t="s">
        <v>178</v>
      </c>
      <c r="G73" s="146" t="str">
        <f t="shared" si="10"/>
        <v xml:space="preserve">$   - </v>
      </c>
    </row>
    <row r="74" spans="1:7" x14ac:dyDescent="0.35">
      <c r="A74" s="48">
        <f t="shared" si="11"/>
        <v>52</v>
      </c>
      <c r="B74" s="185"/>
      <c r="C74" s="186"/>
      <c r="D74" s="188"/>
      <c r="E74" s="189"/>
      <c r="F74" s="184" t="s">
        <v>178</v>
      </c>
      <c r="G74" s="146" t="str">
        <f t="shared" si="10"/>
        <v xml:space="preserve">$   - </v>
      </c>
    </row>
    <row r="75" spans="1:7" x14ac:dyDescent="0.35">
      <c r="A75" s="48">
        <f t="shared" si="11"/>
        <v>53</v>
      </c>
      <c r="B75" s="304"/>
      <c r="C75" s="305"/>
      <c r="D75" s="306"/>
      <c r="E75" s="307"/>
      <c r="F75" s="194" t="s">
        <v>178</v>
      </c>
      <c r="G75" s="146" t="str">
        <f t="shared" si="10"/>
        <v xml:space="preserve">$   - </v>
      </c>
    </row>
    <row r="76" spans="1:7" s="42" customFormat="1" ht="16" thickBot="1" x14ac:dyDescent="0.3">
      <c r="A76" s="49" t="str">
        <f>A64</f>
        <v>F</v>
      </c>
      <c r="B76" s="345"/>
      <c r="C76" s="346"/>
      <c r="D76" s="346"/>
      <c r="E76" s="346"/>
      <c r="F76" s="296" t="s">
        <v>47</v>
      </c>
      <c r="G76" s="74">
        <f>SUM(G65:G75)</f>
        <v>0</v>
      </c>
    </row>
    <row r="77" spans="1:7" ht="36" customHeight="1" thickTop="1" x14ac:dyDescent="0.35">
      <c r="A77" s="54"/>
      <c r="B77" s="55" t="s">
        <v>58</v>
      </c>
      <c r="C77" s="56"/>
      <c r="D77" s="56"/>
      <c r="E77" s="56"/>
      <c r="F77" s="297"/>
      <c r="G77" s="66"/>
    </row>
    <row r="78" spans="1:7" s="42" customFormat="1" ht="32.15" customHeight="1" x14ac:dyDescent="0.25">
      <c r="A78" s="349" t="s">
        <v>59</v>
      </c>
      <c r="B78" s="350"/>
      <c r="C78" s="350"/>
      <c r="D78" s="350"/>
      <c r="E78" s="350"/>
      <c r="F78" s="298"/>
      <c r="G78" s="67"/>
    </row>
    <row r="79" spans="1:7" ht="30" customHeight="1" thickBot="1" x14ac:dyDescent="0.4">
      <c r="A79" s="49" t="str">
        <f>A7</f>
        <v>A</v>
      </c>
      <c r="B79" s="368" t="str">
        <f>B7</f>
        <v xml:space="preserve">(INSERT TYPE OF Goods or Services) </v>
      </c>
      <c r="C79" s="346"/>
      <c r="D79" s="346"/>
      <c r="E79" s="369"/>
      <c r="F79" s="299" t="s">
        <v>47</v>
      </c>
      <c r="G79" s="50">
        <f>G15</f>
        <v>0</v>
      </c>
    </row>
    <row r="80" spans="1:7" ht="30" customHeight="1" thickTop="1" thickBot="1" x14ac:dyDescent="0.4">
      <c r="A80" s="49" t="str">
        <f>A17</f>
        <v>B</v>
      </c>
      <c r="B80" s="362" t="str">
        <f>B17</f>
        <v xml:space="preserve">(INSERT TYPE OF Goods or Services) </v>
      </c>
      <c r="C80" s="363"/>
      <c r="D80" s="363"/>
      <c r="E80" s="364"/>
      <c r="F80" s="299" t="s">
        <v>47</v>
      </c>
      <c r="G80" s="50">
        <f>G27</f>
        <v>0</v>
      </c>
    </row>
    <row r="81" spans="1:7" ht="30" customHeight="1" thickTop="1" thickBot="1" x14ac:dyDescent="0.4">
      <c r="A81" s="49" t="str">
        <f>A29</f>
        <v>C</v>
      </c>
      <c r="B81" s="362" t="str">
        <f>B29</f>
        <v xml:space="preserve">(INSERT TYPE OF Goods or Services) </v>
      </c>
      <c r="C81" s="363"/>
      <c r="D81" s="363"/>
      <c r="E81" s="364"/>
      <c r="F81" s="299" t="s">
        <v>47</v>
      </c>
      <c r="G81" s="50">
        <f>G39</f>
        <v>0</v>
      </c>
    </row>
    <row r="82" spans="1:7" ht="30" customHeight="1" thickTop="1" thickBot="1" x14ac:dyDescent="0.4">
      <c r="A82" s="49" t="str">
        <f>A41</f>
        <v>D</v>
      </c>
      <c r="B82" s="362" t="str">
        <f>+B41</f>
        <v xml:space="preserve">(INSERT TYPE OF Goods or Services) </v>
      </c>
      <c r="C82" s="363"/>
      <c r="D82" s="363"/>
      <c r="E82" s="364"/>
      <c r="F82" s="299" t="s">
        <v>47</v>
      </c>
      <c r="G82" s="50">
        <f>G49</f>
        <v>0</v>
      </c>
    </row>
    <row r="83" spans="1:7" ht="30" customHeight="1" thickTop="1" thickBot="1" x14ac:dyDescent="0.4">
      <c r="A83" s="49" t="str">
        <f>A51</f>
        <v>E</v>
      </c>
      <c r="B83" s="57" t="str">
        <f>B51</f>
        <v xml:space="preserve">(INSERT TYPE OF Goods or Services) </v>
      </c>
      <c r="C83" s="58"/>
      <c r="D83" s="58"/>
      <c r="E83" s="58"/>
      <c r="F83" s="299" t="s">
        <v>47</v>
      </c>
      <c r="G83" s="50">
        <f>G62</f>
        <v>0</v>
      </c>
    </row>
    <row r="84" spans="1:7" ht="30" customHeight="1" thickTop="1" thickBot="1" x14ac:dyDescent="0.4">
      <c r="A84" s="59" t="str">
        <f>A64</f>
        <v>F</v>
      </c>
      <c r="B84" s="57" t="str">
        <f>+B64</f>
        <v xml:space="preserve">(INSERT TYPE OF Goods or Services) </v>
      </c>
      <c r="C84" s="58"/>
      <c r="D84" s="58"/>
      <c r="E84" s="58"/>
      <c r="F84" s="299" t="s">
        <v>47</v>
      </c>
      <c r="G84" s="50">
        <f>G76</f>
        <v>0</v>
      </c>
    </row>
    <row r="85" spans="1:7" ht="22.5" customHeight="1" thickTop="1" thickBot="1" x14ac:dyDescent="0.4">
      <c r="A85" s="60"/>
      <c r="B85" s="61"/>
      <c r="C85" s="62"/>
      <c r="D85" s="63"/>
      <c r="E85" s="63"/>
      <c r="F85" s="300"/>
      <c r="G85" s="64"/>
    </row>
    <row r="86" spans="1:7" ht="37.9" customHeight="1" thickTop="1" x14ac:dyDescent="0.35">
      <c r="A86" s="358" t="s">
        <v>60</v>
      </c>
      <c r="B86" s="359"/>
      <c r="C86" s="359"/>
      <c r="D86" s="359"/>
      <c r="E86" s="359"/>
      <c r="F86" s="360">
        <f>SUM(G79:G84)</f>
        <v>0</v>
      </c>
      <c r="G86" s="361"/>
    </row>
    <row r="87" spans="1:7" ht="37.9" customHeight="1" x14ac:dyDescent="0.35">
      <c r="A87" s="318" t="s">
        <v>182</v>
      </c>
      <c r="C87" s="35"/>
      <c r="E87" s="319"/>
      <c r="F87" s="347">
        <f>SUM(G79:G84)</f>
        <v>0</v>
      </c>
      <c r="G87" s="348"/>
    </row>
    <row r="88" spans="1:7" ht="15.75" customHeight="1" x14ac:dyDescent="0.35">
      <c r="A88" s="317" t="s">
        <v>183</v>
      </c>
      <c r="B88" s="40"/>
      <c r="C88" s="41"/>
      <c r="D88" s="40"/>
      <c r="E88" s="40"/>
      <c r="F88" s="301"/>
      <c r="G88" s="39"/>
    </row>
  </sheetData>
  <mergeCells count="25">
    <mergeCell ref="F87:G87"/>
    <mergeCell ref="A78:E78"/>
    <mergeCell ref="B76:E76"/>
    <mergeCell ref="B49:E49"/>
    <mergeCell ref="B39:E39"/>
    <mergeCell ref="B51:G51"/>
    <mergeCell ref="A50:G50"/>
    <mergeCell ref="B62:E62"/>
    <mergeCell ref="A86:E86"/>
    <mergeCell ref="F86:G86"/>
    <mergeCell ref="B81:E81"/>
    <mergeCell ref="B82:E82"/>
    <mergeCell ref="B64:G64"/>
    <mergeCell ref="A63:G63"/>
    <mergeCell ref="B79:E79"/>
    <mergeCell ref="B80:E80"/>
    <mergeCell ref="A6:E6"/>
    <mergeCell ref="B15:E15"/>
    <mergeCell ref="B17:G17"/>
    <mergeCell ref="B29:G29"/>
    <mergeCell ref="B41:G41"/>
    <mergeCell ref="A40:G40"/>
    <mergeCell ref="A28:G28"/>
    <mergeCell ref="A16:G16"/>
    <mergeCell ref="B27:E27"/>
  </mergeCells>
  <dataValidations count="3">
    <dataValidation type="decimal" operator="equal" allowBlank="1" showInputMessage="1" showErrorMessage="1" error="Unit Price must be greater than 0_x000a_and cannot include fractions of a cent" prompt="Enter your Unit Bid Price._x000a_You do not need to type in the &quot;$&quot;" sqref="F8:F14 F18:F26" xr:uid="{854BC308-5C9B-4023-AB63-A7BE33A90C12}">
      <formula1>IF(F8&gt;=0,ROUND(F8,2),0.01)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F30:F38" xr:uid="{35C940E6-1942-489D-B4EC-B03C6B05AF9A}">
      <formula1>IF(F30&gt;=0,ROUND(F30,2),0.01)</formula1>
    </dataValidation>
    <dataValidation type="decimal" operator="equal" allowBlank="1" showInputMessage="1" showErrorMessage="1" error="Unit Price must be greater than 0_x000a_and cannot include fractions of a cent_x000a_" prompt="Enter your Unit Bid Price._x000a_You do not need to type in the &quot;$&quot;_x000a_" sqref="F42:F48 F52:F61 F65:F75" xr:uid="{B11D1425-F179-4312-98E1-ED41F9F8BAA3}">
      <formula1>IF(F42&gt;=0,ROUND(F42,2),0.01)</formula1>
    </dataValidation>
  </dataValidation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Zeros="0" showOutlineSymbols="0" view="pageBreakPreview" topLeftCell="B1" zoomScale="75" zoomScaleNormal="100" zoomScaleSheetLayoutView="75" workbookViewId="0">
      <selection activeCell="D11" sqref="D11"/>
    </sheetView>
  </sheetViews>
  <sheetFormatPr defaultColWidth="13.54296875" defaultRowHeight="15.5" x14ac:dyDescent="0.35"/>
  <cols>
    <col min="1" max="1" width="14.453125" style="224" hidden="1" customWidth="1"/>
    <col min="2" max="2" width="11.26953125" style="202" customWidth="1"/>
    <col min="3" max="3" width="47.26953125" style="198" customWidth="1"/>
    <col min="4" max="4" width="16.453125" style="225" customWidth="1"/>
    <col min="5" max="5" width="8.7265625" style="198" customWidth="1"/>
    <col min="6" max="6" width="15.1796875" style="203" customWidth="1"/>
    <col min="7" max="7" width="15.1796875" style="224" customWidth="1"/>
    <col min="8" max="8" width="21.54296875" style="224" customWidth="1"/>
    <col min="9" max="9" width="16.54296875" style="198" customWidth="1"/>
    <col min="10" max="10" width="48.26953125" style="198" customWidth="1"/>
    <col min="11" max="16384" width="13.54296875" style="198"/>
  </cols>
  <sheetData>
    <row r="1" spans="1:9" x14ac:dyDescent="0.35">
      <c r="A1" s="196"/>
      <c r="B1" s="226" t="s">
        <v>34</v>
      </c>
      <c r="C1" s="227"/>
      <c r="D1" s="227"/>
      <c r="E1" s="227"/>
      <c r="F1" s="228"/>
      <c r="G1" s="229"/>
      <c r="H1" s="197"/>
    </row>
    <row r="2" spans="1:9" x14ac:dyDescent="0.35">
      <c r="A2" s="199"/>
      <c r="B2" s="230" t="s">
        <v>61</v>
      </c>
      <c r="C2" s="231"/>
      <c r="D2" s="231"/>
      <c r="E2" s="231"/>
      <c r="F2" s="232"/>
      <c r="G2" s="233"/>
      <c r="H2" s="200"/>
    </row>
    <row r="3" spans="1:9" x14ac:dyDescent="0.35">
      <c r="A3" s="201"/>
      <c r="B3" s="234" t="s">
        <v>19</v>
      </c>
      <c r="C3" s="235"/>
      <c r="D3" s="235"/>
      <c r="E3" s="235"/>
      <c r="F3" s="236"/>
      <c r="G3" s="237"/>
      <c r="H3" s="204"/>
    </row>
    <row r="4" spans="1:9" x14ac:dyDescent="0.35">
      <c r="A4" s="205" t="s">
        <v>62</v>
      </c>
      <c r="B4" s="238" t="s">
        <v>35</v>
      </c>
      <c r="C4" s="239" t="s">
        <v>36</v>
      </c>
      <c r="D4" s="240" t="s">
        <v>37</v>
      </c>
      <c r="E4" s="241" t="s">
        <v>38</v>
      </c>
      <c r="F4" s="242" t="s">
        <v>39</v>
      </c>
      <c r="G4" s="243" t="s">
        <v>40</v>
      </c>
      <c r="H4" s="206" t="s">
        <v>41</v>
      </c>
    </row>
    <row r="5" spans="1:9" ht="16" thickBot="1" x14ac:dyDescent="0.4">
      <c r="A5" s="207"/>
      <c r="B5" s="244"/>
      <c r="C5" s="245"/>
      <c r="D5" s="246" t="s">
        <v>42</v>
      </c>
      <c r="E5" s="247"/>
      <c r="F5" s="248" t="s">
        <v>43</v>
      </c>
      <c r="G5" s="249"/>
      <c r="H5" s="208"/>
    </row>
    <row r="6" spans="1:9" ht="36" customHeight="1" thickTop="1" x14ac:dyDescent="0.35">
      <c r="A6" s="209" t="s">
        <v>63</v>
      </c>
      <c r="B6" s="250">
        <v>1</v>
      </c>
      <c r="C6" s="251" t="s">
        <v>64</v>
      </c>
      <c r="D6" s="252" t="s">
        <v>65</v>
      </c>
      <c r="E6" s="253" t="s">
        <v>66</v>
      </c>
      <c r="F6" s="254">
        <v>15500</v>
      </c>
      <c r="G6" s="22" t="s">
        <v>177</v>
      </c>
      <c r="H6" s="210" t="str">
        <f>IF(OR(ISTEXT(G6),ISBLANK(G6)), "$   - ",ROUND(F6*G6,2))</f>
        <v xml:space="preserve">$   - </v>
      </c>
      <c r="I6" s="211"/>
    </row>
    <row r="7" spans="1:9" ht="36" customHeight="1" x14ac:dyDescent="0.35">
      <c r="A7" s="209"/>
      <c r="B7" s="250">
        <v>2</v>
      </c>
      <c r="C7" s="251" t="s">
        <v>67</v>
      </c>
      <c r="D7" s="252" t="s">
        <v>68</v>
      </c>
      <c r="E7" s="253" t="s">
        <v>69</v>
      </c>
      <c r="F7" s="254">
        <v>40</v>
      </c>
      <c r="G7" s="22" t="s">
        <v>177</v>
      </c>
      <c r="H7" s="210" t="str">
        <f t="shared" ref="H7:H34" si="0">IF(OR(ISTEXT(G7),ISBLANK(G7)), "$   - ",ROUND(F7*G7,2))</f>
        <v xml:space="preserve">$   - </v>
      </c>
      <c r="I7" s="211"/>
    </row>
    <row r="8" spans="1:9" ht="36" customHeight="1" x14ac:dyDescent="0.35">
      <c r="A8" s="212" t="s">
        <v>70</v>
      </c>
      <c r="B8" s="250">
        <v>3</v>
      </c>
      <c r="C8" s="251" t="s">
        <v>71</v>
      </c>
      <c r="D8" s="252" t="s">
        <v>72</v>
      </c>
      <c r="E8" s="253" t="s">
        <v>73</v>
      </c>
      <c r="F8" s="254">
        <v>18500</v>
      </c>
      <c r="G8" s="22" t="s">
        <v>177</v>
      </c>
      <c r="H8" s="210" t="str">
        <f t="shared" si="0"/>
        <v xml:space="preserve">$   - </v>
      </c>
      <c r="I8" s="211"/>
    </row>
    <row r="9" spans="1:9" ht="36" customHeight="1" x14ac:dyDescent="0.35">
      <c r="A9" s="212" t="s">
        <v>74</v>
      </c>
      <c r="B9" s="250">
        <v>4</v>
      </c>
      <c r="C9" s="251" t="s">
        <v>75</v>
      </c>
      <c r="D9" s="252" t="s">
        <v>72</v>
      </c>
      <c r="E9" s="253" t="s">
        <v>66</v>
      </c>
      <c r="F9" s="254">
        <v>2000</v>
      </c>
      <c r="G9" s="22" t="s">
        <v>177</v>
      </c>
      <c r="H9" s="210" t="str">
        <f t="shared" si="0"/>
        <v xml:space="preserve">$   - </v>
      </c>
    </row>
    <row r="10" spans="1:9" ht="36" customHeight="1" x14ac:dyDescent="0.35">
      <c r="A10" s="209" t="s">
        <v>76</v>
      </c>
      <c r="B10" s="250">
        <v>5</v>
      </c>
      <c r="C10" s="251" t="s">
        <v>77</v>
      </c>
      <c r="D10" s="252" t="s">
        <v>72</v>
      </c>
      <c r="E10" s="253" t="s">
        <v>73</v>
      </c>
      <c r="F10" s="254">
        <v>350</v>
      </c>
      <c r="G10" s="22" t="s">
        <v>177</v>
      </c>
      <c r="H10" s="210" t="str">
        <f t="shared" si="0"/>
        <v xml:space="preserve">$   - </v>
      </c>
    </row>
    <row r="11" spans="1:9" ht="36" customHeight="1" x14ac:dyDescent="0.35">
      <c r="A11" s="212" t="s">
        <v>78</v>
      </c>
      <c r="B11" s="250">
        <v>6</v>
      </c>
      <c r="C11" s="251" t="s">
        <v>79</v>
      </c>
      <c r="D11" s="255" t="s">
        <v>80</v>
      </c>
      <c r="E11" s="253" t="s">
        <v>73</v>
      </c>
      <c r="F11" s="254">
        <v>17500</v>
      </c>
      <c r="G11" s="22" t="s">
        <v>177</v>
      </c>
      <c r="H11" s="210" t="str">
        <f t="shared" si="0"/>
        <v xml:space="preserve">$   - </v>
      </c>
    </row>
    <row r="12" spans="1:9" ht="36" customHeight="1" x14ac:dyDescent="0.35">
      <c r="A12" s="212" t="s">
        <v>81</v>
      </c>
      <c r="B12" s="250">
        <v>7</v>
      </c>
      <c r="C12" s="251" t="s">
        <v>82</v>
      </c>
      <c r="D12" s="255" t="s">
        <v>83</v>
      </c>
      <c r="E12" s="253" t="s">
        <v>73</v>
      </c>
      <c r="F12" s="254">
        <v>5300</v>
      </c>
      <c r="G12" s="22" t="s">
        <v>177</v>
      </c>
      <c r="H12" s="210" t="str">
        <f t="shared" si="0"/>
        <v xml:space="preserve">$   - </v>
      </c>
    </row>
    <row r="13" spans="1:9" ht="36" customHeight="1" x14ac:dyDescent="0.35">
      <c r="A13" s="213" t="s">
        <v>84</v>
      </c>
      <c r="B13" s="250">
        <v>8</v>
      </c>
      <c r="C13" s="251" t="s">
        <v>85</v>
      </c>
      <c r="D13" s="255" t="s">
        <v>86</v>
      </c>
      <c r="E13" s="253" t="s">
        <v>27</v>
      </c>
      <c r="F13" s="254">
        <v>10</v>
      </c>
      <c r="G13" s="22" t="s">
        <v>177</v>
      </c>
      <c r="H13" s="210" t="str">
        <f t="shared" si="0"/>
        <v xml:space="preserve">$   - </v>
      </c>
      <c r="I13" s="211"/>
    </row>
    <row r="14" spans="1:9" ht="36" customHeight="1" x14ac:dyDescent="0.35">
      <c r="A14" s="213" t="s">
        <v>87</v>
      </c>
      <c r="B14" s="250">
        <v>9</v>
      </c>
      <c r="C14" s="251" t="s">
        <v>88</v>
      </c>
      <c r="D14" s="255" t="s">
        <v>89</v>
      </c>
      <c r="E14" s="253" t="s">
        <v>73</v>
      </c>
      <c r="F14" s="254">
        <v>100</v>
      </c>
      <c r="G14" s="22" t="s">
        <v>177</v>
      </c>
      <c r="H14" s="210" t="str">
        <f t="shared" si="0"/>
        <v xml:space="preserve">$   - </v>
      </c>
    </row>
    <row r="15" spans="1:9" ht="36" customHeight="1" x14ac:dyDescent="0.35">
      <c r="A15" s="213" t="s">
        <v>90</v>
      </c>
      <c r="B15" s="250">
        <v>10</v>
      </c>
      <c r="C15" s="251" t="s">
        <v>91</v>
      </c>
      <c r="D15" s="255" t="s">
        <v>92</v>
      </c>
      <c r="E15" s="253" t="s">
        <v>27</v>
      </c>
      <c r="F15" s="256">
        <v>54</v>
      </c>
      <c r="G15" s="22" t="s">
        <v>177</v>
      </c>
      <c r="H15" s="210" t="str">
        <f t="shared" si="0"/>
        <v xml:space="preserve">$   - </v>
      </c>
    </row>
    <row r="16" spans="1:9" ht="36" customHeight="1" x14ac:dyDescent="0.35">
      <c r="A16" s="213"/>
      <c r="B16" s="250">
        <v>11</v>
      </c>
      <c r="C16" s="251" t="s">
        <v>93</v>
      </c>
      <c r="D16" s="255" t="s">
        <v>94</v>
      </c>
      <c r="E16" s="253" t="s">
        <v>27</v>
      </c>
      <c r="F16" s="256">
        <v>3</v>
      </c>
      <c r="G16" s="22" t="s">
        <v>177</v>
      </c>
      <c r="H16" s="210" t="str">
        <f t="shared" si="0"/>
        <v xml:space="preserve">$   - </v>
      </c>
    </row>
    <row r="17" spans="1:8" ht="36" customHeight="1" x14ac:dyDescent="0.35">
      <c r="A17" s="214"/>
      <c r="B17" s="250">
        <v>12</v>
      </c>
      <c r="C17" s="251" t="s">
        <v>95</v>
      </c>
      <c r="D17" s="255" t="s">
        <v>96</v>
      </c>
      <c r="E17" s="253" t="s">
        <v>27</v>
      </c>
      <c r="F17" s="256">
        <v>5</v>
      </c>
      <c r="G17" s="22" t="s">
        <v>177</v>
      </c>
      <c r="H17" s="210" t="str">
        <f t="shared" si="0"/>
        <v xml:space="preserve">$   - </v>
      </c>
    </row>
    <row r="18" spans="1:8" ht="36" customHeight="1" x14ac:dyDescent="0.35">
      <c r="A18" s="209" t="s">
        <v>97</v>
      </c>
      <c r="B18" s="250">
        <v>14</v>
      </c>
      <c r="C18" s="251" t="s">
        <v>98</v>
      </c>
      <c r="D18" s="255" t="s">
        <v>86</v>
      </c>
      <c r="E18" s="253" t="s">
        <v>73</v>
      </c>
      <c r="F18" s="256">
        <v>12200</v>
      </c>
      <c r="G18" s="22" t="s">
        <v>177</v>
      </c>
      <c r="H18" s="210" t="str">
        <f t="shared" si="0"/>
        <v xml:space="preserve">$   - </v>
      </c>
    </row>
    <row r="19" spans="1:8" ht="36" customHeight="1" x14ac:dyDescent="0.35">
      <c r="A19" s="209" t="s">
        <v>99</v>
      </c>
      <c r="B19" s="250">
        <v>15</v>
      </c>
      <c r="C19" s="251" t="s">
        <v>100</v>
      </c>
      <c r="D19" s="255" t="s">
        <v>86</v>
      </c>
      <c r="E19" s="253" t="s">
        <v>73</v>
      </c>
      <c r="F19" s="256">
        <v>850</v>
      </c>
      <c r="G19" s="22" t="s">
        <v>177</v>
      </c>
      <c r="H19" s="210" t="str">
        <f t="shared" si="0"/>
        <v xml:space="preserve">$   - </v>
      </c>
    </row>
    <row r="20" spans="1:8" ht="36" customHeight="1" x14ac:dyDescent="0.35">
      <c r="A20" s="215" t="s">
        <v>101</v>
      </c>
      <c r="B20" s="250">
        <v>16</v>
      </c>
      <c r="C20" s="251" t="s">
        <v>102</v>
      </c>
      <c r="D20" s="255" t="s">
        <v>103</v>
      </c>
      <c r="E20" s="253" t="s">
        <v>73</v>
      </c>
      <c r="F20" s="256">
        <v>50</v>
      </c>
      <c r="G20" s="22" t="s">
        <v>177</v>
      </c>
      <c r="H20" s="210" t="str">
        <f t="shared" si="0"/>
        <v xml:space="preserve">$   - </v>
      </c>
    </row>
    <row r="21" spans="1:8" ht="36" customHeight="1" x14ac:dyDescent="0.35">
      <c r="A21" s="215" t="s">
        <v>104</v>
      </c>
      <c r="B21" s="250">
        <v>17</v>
      </c>
      <c r="C21" s="251" t="s">
        <v>105</v>
      </c>
      <c r="D21" s="255" t="s">
        <v>106</v>
      </c>
      <c r="E21" s="253" t="s">
        <v>73</v>
      </c>
      <c r="F21" s="256">
        <v>50</v>
      </c>
      <c r="G21" s="22" t="s">
        <v>177</v>
      </c>
      <c r="H21" s="210" t="str">
        <f t="shared" si="0"/>
        <v xml:space="preserve">$   - </v>
      </c>
    </row>
    <row r="22" spans="1:8" ht="36" customHeight="1" x14ac:dyDescent="0.35">
      <c r="A22" s="209" t="s">
        <v>107</v>
      </c>
      <c r="B22" s="250">
        <v>19</v>
      </c>
      <c r="C22" s="251" t="s">
        <v>108</v>
      </c>
      <c r="D22" s="255" t="s">
        <v>109</v>
      </c>
      <c r="E22" s="253" t="s">
        <v>27</v>
      </c>
      <c r="F22" s="256">
        <v>1</v>
      </c>
      <c r="G22" s="22" t="s">
        <v>177</v>
      </c>
      <c r="H22" s="210" t="str">
        <f t="shared" si="0"/>
        <v xml:space="preserve">$   - </v>
      </c>
    </row>
    <row r="23" spans="1:8" ht="36" customHeight="1" x14ac:dyDescent="0.35">
      <c r="A23" s="209" t="s">
        <v>107</v>
      </c>
      <c r="B23" s="250">
        <v>20</v>
      </c>
      <c r="C23" s="251" t="s">
        <v>110</v>
      </c>
      <c r="D23" s="255" t="s">
        <v>109</v>
      </c>
      <c r="E23" s="253" t="s">
        <v>27</v>
      </c>
      <c r="F23" s="256">
        <v>19</v>
      </c>
      <c r="G23" s="22" t="s">
        <v>177</v>
      </c>
      <c r="H23" s="210" t="str">
        <f t="shared" si="0"/>
        <v xml:space="preserve">$   - </v>
      </c>
    </row>
    <row r="24" spans="1:8" ht="36" customHeight="1" x14ac:dyDescent="0.35">
      <c r="A24" s="209"/>
      <c r="B24" s="250">
        <v>21</v>
      </c>
      <c r="C24" s="251" t="s">
        <v>111</v>
      </c>
      <c r="D24" s="255" t="s">
        <v>112</v>
      </c>
      <c r="E24" s="253" t="s">
        <v>27</v>
      </c>
      <c r="F24" s="256">
        <v>2</v>
      </c>
      <c r="G24" s="22" t="s">
        <v>177</v>
      </c>
      <c r="H24" s="210" t="str">
        <f t="shared" si="0"/>
        <v xml:space="preserve">$   - </v>
      </c>
    </row>
    <row r="25" spans="1:8" ht="36" customHeight="1" x14ac:dyDescent="0.35">
      <c r="A25" s="209" t="s">
        <v>113</v>
      </c>
      <c r="B25" s="250">
        <v>22</v>
      </c>
      <c r="C25" s="251" t="s">
        <v>114</v>
      </c>
      <c r="D25" s="255" t="s">
        <v>115</v>
      </c>
      <c r="E25" s="253" t="s">
        <v>27</v>
      </c>
      <c r="F25" s="256">
        <v>1</v>
      </c>
      <c r="G25" s="22" t="s">
        <v>177</v>
      </c>
      <c r="H25" s="210" t="str">
        <f t="shared" si="0"/>
        <v xml:space="preserve">$   - </v>
      </c>
    </row>
    <row r="26" spans="1:8" ht="36" customHeight="1" x14ac:dyDescent="0.35">
      <c r="A26" s="209" t="s">
        <v>116</v>
      </c>
      <c r="B26" s="250">
        <v>23</v>
      </c>
      <c r="C26" s="251" t="s">
        <v>117</v>
      </c>
      <c r="D26" s="255" t="s">
        <v>118</v>
      </c>
      <c r="E26" s="253" t="s">
        <v>27</v>
      </c>
      <c r="F26" s="256">
        <v>17</v>
      </c>
      <c r="G26" s="22" t="s">
        <v>177</v>
      </c>
      <c r="H26" s="210" t="str">
        <f t="shared" si="0"/>
        <v xml:space="preserve">$   - </v>
      </c>
    </row>
    <row r="27" spans="1:8" ht="36" customHeight="1" x14ac:dyDescent="0.35">
      <c r="A27" s="209" t="s">
        <v>119</v>
      </c>
      <c r="B27" s="250">
        <v>25</v>
      </c>
      <c r="C27" s="251" t="s">
        <v>120</v>
      </c>
      <c r="D27" s="255" t="s">
        <v>121</v>
      </c>
      <c r="E27" s="253" t="s">
        <v>27</v>
      </c>
      <c r="F27" s="256">
        <v>11</v>
      </c>
      <c r="G27" s="22" t="s">
        <v>177</v>
      </c>
      <c r="H27" s="210" t="str">
        <f t="shared" si="0"/>
        <v xml:space="preserve">$   - </v>
      </c>
    </row>
    <row r="28" spans="1:8" ht="36" customHeight="1" x14ac:dyDescent="0.35">
      <c r="A28" s="209" t="s">
        <v>122</v>
      </c>
      <c r="B28" s="250">
        <v>26</v>
      </c>
      <c r="C28" s="251" t="s">
        <v>123</v>
      </c>
      <c r="D28" s="255" t="s">
        <v>121</v>
      </c>
      <c r="E28" s="253" t="s">
        <v>27</v>
      </c>
      <c r="F28" s="256">
        <v>2</v>
      </c>
      <c r="G28" s="22" t="s">
        <v>177</v>
      </c>
      <c r="H28" s="210" t="str">
        <f t="shared" si="0"/>
        <v xml:space="preserve">$   - </v>
      </c>
    </row>
    <row r="29" spans="1:8" ht="36" customHeight="1" x14ac:dyDescent="0.35">
      <c r="A29" s="209"/>
      <c r="B29" s="250">
        <v>27</v>
      </c>
      <c r="C29" s="251" t="s">
        <v>124</v>
      </c>
      <c r="D29" s="255" t="s">
        <v>118</v>
      </c>
      <c r="E29" s="253" t="s">
        <v>125</v>
      </c>
      <c r="F29" s="256">
        <v>2</v>
      </c>
      <c r="G29" s="22" t="s">
        <v>177</v>
      </c>
      <c r="H29" s="210" t="str">
        <f t="shared" si="0"/>
        <v xml:space="preserve">$   - </v>
      </c>
    </row>
    <row r="30" spans="1:8" ht="36" customHeight="1" x14ac:dyDescent="0.35">
      <c r="A30" s="209"/>
      <c r="B30" s="250">
        <v>28</v>
      </c>
      <c r="C30" s="251" t="s">
        <v>126</v>
      </c>
      <c r="D30" s="255" t="s">
        <v>118</v>
      </c>
      <c r="E30" s="253" t="s">
        <v>27</v>
      </c>
      <c r="F30" s="256">
        <v>10</v>
      </c>
      <c r="G30" s="22" t="s">
        <v>177</v>
      </c>
      <c r="H30" s="210" t="str">
        <f t="shared" si="0"/>
        <v xml:space="preserve">$   - </v>
      </c>
    </row>
    <row r="31" spans="1:8" ht="36" customHeight="1" x14ac:dyDescent="0.35">
      <c r="A31" s="209" t="s">
        <v>127</v>
      </c>
      <c r="B31" s="250">
        <v>29</v>
      </c>
      <c r="C31" s="251" t="s">
        <v>128</v>
      </c>
      <c r="D31" s="255" t="s">
        <v>121</v>
      </c>
      <c r="E31" s="253" t="s">
        <v>27</v>
      </c>
      <c r="F31" s="256">
        <v>32</v>
      </c>
      <c r="G31" s="22" t="s">
        <v>177</v>
      </c>
      <c r="H31" s="210" t="str">
        <f t="shared" si="0"/>
        <v xml:space="preserve">$   - </v>
      </c>
    </row>
    <row r="32" spans="1:8" ht="36" customHeight="1" x14ac:dyDescent="0.35">
      <c r="A32" s="213" t="s">
        <v>129</v>
      </c>
      <c r="B32" s="250">
        <v>31</v>
      </c>
      <c r="C32" s="251" t="s">
        <v>130</v>
      </c>
      <c r="D32" s="255" t="s">
        <v>131</v>
      </c>
      <c r="E32" s="253" t="s">
        <v>132</v>
      </c>
      <c r="F32" s="256">
        <v>250</v>
      </c>
      <c r="G32" s="257" t="s">
        <v>177</v>
      </c>
      <c r="H32" s="210" t="str">
        <f t="shared" si="0"/>
        <v xml:space="preserve">$   - </v>
      </c>
    </row>
    <row r="33" spans="1:8" ht="36" customHeight="1" x14ac:dyDescent="0.35">
      <c r="A33" s="213" t="s">
        <v>133</v>
      </c>
      <c r="B33" s="250">
        <v>32</v>
      </c>
      <c r="C33" s="251" t="s">
        <v>134</v>
      </c>
      <c r="D33" s="255"/>
      <c r="E33" s="253" t="s">
        <v>73</v>
      </c>
      <c r="F33" s="254">
        <v>100</v>
      </c>
      <c r="G33" s="22" t="s">
        <v>177</v>
      </c>
      <c r="H33" s="210" t="str">
        <f t="shared" si="0"/>
        <v xml:space="preserve">$   - </v>
      </c>
    </row>
    <row r="34" spans="1:8" ht="36" customHeight="1" thickBot="1" x14ac:dyDescent="0.4">
      <c r="A34" s="213" t="s">
        <v>135</v>
      </c>
      <c r="B34" s="250">
        <v>33</v>
      </c>
      <c r="C34" s="251" t="s">
        <v>136</v>
      </c>
      <c r="D34" s="255"/>
      <c r="E34" s="253" t="s">
        <v>73</v>
      </c>
      <c r="F34" s="254">
        <v>250</v>
      </c>
      <c r="G34" s="22" t="s">
        <v>177</v>
      </c>
      <c r="H34" s="210" t="str">
        <f t="shared" si="0"/>
        <v xml:space="preserve">$   - </v>
      </c>
    </row>
    <row r="35" spans="1:8" ht="48" customHeight="1" thickTop="1" x14ac:dyDescent="0.35">
      <c r="A35" s="216"/>
      <c r="B35" s="370" t="s">
        <v>60</v>
      </c>
      <c r="C35" s="371"/>
      <c r="D35" s="371"/>
      <c r="E35" s="371"/>
      <c r="F35" s="371"/>
      <c r="G35" s="372">
        <f>SUM(H6:H34)</f>
        <v>0</v>
      </c>
      <c r="H35" s="373"/>
    </row>
    <row r="36" spans="1:8" ht="16" customHeight="1" x14ac:dyDescent="0.35">
      <c r="A36" s="217"/>
      <c r="B36" s="218"/>
      <c r="C36" s="219"/>
      <c r="D36" s="220"/>
      <c r="E36" s="219"/>
      <c r="F36" s="221"/>
      <c r="G36" s="222"/>
      <c r="H36" s="223"/>
    </row>
  </sheetData>
  <mergeCells count="2">
    <mergeCell ref="B35:F35"/>
    <mergeCell ref="G35:H35"/>
  </mergeCells>
  <conditionalFormatting sqref="D6:D21">
    <cfRule type="cellIs" dxfId="8" priority="35" stopIfTrue="1" operator="equal">
      <formula>"CW 2130-R11"</formula>
    </cfRule>
  </conditionalFormatting>
  <conditionalFormatting sqref="D6:D23">
    <cfRule type="cellIs" dxfId="7" priority="36" stopIfTrue="1" operator="equal">
      <formula>"CW 3120-R2"</formula>
    </cfRule>
    <cfRule type="cellIs" dxfId="6" priority="37" stopIfTrue="1" operator="equal">
      <formula>"CW 3240-R7"</formula>
    </cfRule>
  </conditionalFormatting>
  <conditionalFormatting sqref="D24">
    <cfRule type="cellIs" dxfId="5" priority="22" stopIfTrue="1" operator="equal">
      <formula>"CW 3120-R2"</formula>
    </cfRule>
    <cfRule type="cellIs" dxfId="4" priority="23" stopIfTrue="1" operator="equal">
      <formula>"CW 3240-R7"</formula>
    </cfRule>
  </conditionalFormatting>
  <conditionalFormatting sqref="D24:D25">
    <cfRule type="cellIs" dxfId="3" priority="21" stopIfTrue="1" operator="equal">
      <formula>"CW 2130-R11"</formula>
    </cfRule>
  </conditionalFormatting>
  <conditionalFormatting sqref="D25:D34">
    <cfRule type="cellIs" dxfId="2" priority="80" stopIfTrue="1" operator="equal">
      <formula>"CW 3120-R2"</formula>
    </cfRule>
    <cfRule type="cellIs" dxfId="1" priority="81" stopIfTrue="1" operator="equal">
      <formula>"CW 3240-R7"</formula>
    </cfRule>
  </conditionalFormatting>
  <conditionalFormatting sqref="D27:D34">
    <cfRule type="cellIs" dxfId="0" priority="79" stopIfTrue="1" operator="equal">
      <formula>"CW 2130-R11"</formula>
    </cfRule>
  </conditionalFormatting>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G6:G34" xr:uid="{EA5BA8F6-237D-4F6E-A7BC-2D4FA995ABD2}">
      <formula1>IF(G6&gt;=0,ROUND(G6,2),0.01)</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F6" sqref="F6"/>
    </sheetView>
  </sheetViews>
  <sheetFormatPr defaultColWidth="9.1796875" defaultRowHeight="12.5" x14ac:dyDescent="0.25"/>
  <cols>
    <col min="1" max="1" width="5.7265625" style="86" customWidth="1"/>
    <col min="2" max="2" width="28.54296875" style="86" customWidth="1"/>
    <col min="3" max="3" width="12.54296875" style="86" customWidth="1"/>
    <col min="4" max="4" width="13.7265625" style="88" customWidth="1"/>
    <col min="5" max="5" width="10.7265625" style="84" customWidth="1"/>
    <col min="6" max="6" width="12.453125" style="85" customWidth="1"/>
    <col min="7" max="7" width="13.81640625" style="85" customWidth="1"/>
    <col min="8" max="16384" width="9.1796875" style="86"/>
  </cols>
  <sheetData>
    <row r="1" spans="1:7" ht="13" x14ac:dyDescent="0.3">
      <c r="A1" s="376"/>
      <c r="B1" s="376"/>
      <c r="C1" s="377" t="s">
        <v>137</v>
      </c>
      <c r="D1" s="377"/>
      <c r="E1" s="93"/>
      <c r="F1" s="94"/>
    </row>
    <row r="2" spans="1:7" x14ac:dyDescent="0.25">
      <c r="A2" s="378"/>
      <c r="B2" s="378"/>
      <c r="C2" s="377" t="s">
        <v>138</v>
      </c>
      <c r="D2" s="377"/>
      <c r="E2" s="93"/>
      <c r="F2" s="260"/>
      <c r="G2" s="87"/>
    </row>
    <row r="3" spans="1:7" x14ac:dyDescent="0.25">
      <c r="A3" s="378"/>
      <c r="B3" s="378"/>
      <c r="C3" s="261"/>
      <c r="D3" s="261"/>
      <c r="E3" s="93"/>
      <c r="F3" s="260"/>
      <c r="G3" s="87"/>
    </row>
    <row r="4" spans="1:7" x14ac:dyDescent="0.25">
      <c r="A4" s="90" t="s">
        <v>19</v>
      </c>
      <c r="B4" s="90"/>
      <c r="C4" s="90"/>
      <c r="D4" s="261"/>
      <c r="E4" s="93"/>
      <c r="F4" s="260"/>
      <c r="G4" s="87"/>
    </row>
    <row r="5" spans="1:7" ht="20.5" x14ac:dyDescent="0.25">
      <c r="A5" s="262" t="s">
        <v>20</v>
      </c>
      <c r="B5" s="262" t="s">
        <v>21</v>
      </c>
      <c r="C5" s="263" t="s">
        <v>22</v>
      </c>
      <c r="D5" s="263" t="s">
        <v>23</v>
      </c>
      <c r="E5" s="264" t="s">
        <v>24</v>
      </c>
      <c r="F5" s="265" t="s">
        <v>25</v>
      </c>
      <c r="G5" s="89" t="s">
        <v>26</v>
      </c>
    </row>
    <row r="6" spans="1:7" x14ac:dyDescent="0.25">
      <c r="A6" s="266">
        <v>1</v>
      </c>
      <c r="B6" s="267" t="s">
        <v>139</v>
      </c>
      <c r="C6" s="268" t="s">
        <v>140</v>
      </c>
      <c r="D6" s="268" t="s">
        <v>27</v>
      </c>
      <c r="E6" s="269">
        <v>1</v>
      </c>
      <c r="F6" s="258" t="s">
        <v>177</v>
      </c>
      <c r="G6" s="259" t="str">
        <f>IF(OR(ISTEXT(F6),ISBLANK(F6)),"$   -",ROUND(E6*F6,3))</f>
        <v>$   -</v>
      </c>
    </row>
    <row r="7" spans="1:7" x14ac:dyDescent="0.25">
      <c r="A7" s="270">
        <f>A6+1</f>
        <v>2</v>
      </c>
      <c r="B7" s="271" t="s">
        <v>141</v>
      </c>
      <c r="C7" s="272" t="s">
        <v>142</v>
      </c>
      <c r="D7" s="268" t="s">
        <v>27</v>
      </c>
      <c r="E7" s="269">
        <v>2</v>
      </c>
      <c r="F7" s="258" t="s">
        <v>177</v>
      </c>
      <c r="G7" s="259" t="str">
        <f t="shared" ref="G7:G8" si="0">IF(OR(ISTEXT(F7),ISBLANK(F7)),"$   -",ROUND(E7*F7,3))</f>
        <v>$   -</v>
      </c>
    </row>
    <row r="8" spans="1:7" ht="13.5" thickBot="1" x14ac:dyDescent="0.35">
      <c r="A8" s="270">
        <f>A7+1</f>
        <v>3</v>
      </c>
      <c r="B8" s="273" t="s">
        <v>143</v>
      </c>
      <c r="C8" s="272" t="s">
        <v>144</v>
      </c>
      <c r="D8" s="268" t="s">
        <v>27</v>
      </c>
      <c r="E8" s="269">
        <v>3</v>
      </c>
      <c r="F8" s="258" t="s">
        <v>177</v>
      </c>
      <c r="G8" s="259" t="str">
        <f t="shared" si="0"/>
        <v>$   -</v>
      </c>
    </row>
    <row r="9" spans="1:7" ht="14.5" thickTop="1" x14ac:dyDescent="0.3">
      <c r="A9" s="274"/>
      <c r="B9" s="275"/>
      <c r="C9" s="275"/>
      <c r="D9" s="276"/>
      <c r="E9" s="277"/>
      <c r="F9" s="278"/>
      <c r="G9" s="279"/>
    </row>
    <row r="10" spans="1:7" ht="14" x14ac:dyDescent="0.3">
      <c r="A10" s="280" t="s">
        <v>145</v>
      </c>
      <c r="B10" s="281"/>
      <c r="C10" s="281"/>
      <c r="D10" s="282"/>
      <c r="E10" s="141"/>
      <c r="F10" s="374"/>
      <c r="G10" s="375"/>
    </row>
    <row r="11" spans="1:7" ht="14" x14ac:dyDescent="0.3">
      <c r="A11" s="139" t="s">
        <v>146</v>
      </c>
      <c r="B11" s="90"/>
      <c r="C11" s="90"/>
      <c r="D11" s="140"/>
      <c r="E11" s="141"/>
      <c r="F11" s="380">
        <f>SUM(G6:G8)</f>
        <v>0</v>
      </c>
      <c r="G11" s="381"/>
    </row>
    <row r="12" spans="1:7" ht="14" x14ac:dyDescent="0.3">
      <c r="A12" s="142"/>
      <c r="B12" s="143"/>
      <c r="C12" s="143"/>
      <c r="D12" s="144"/>
      <c r="E12" s="145"/>
      <c r="F12" s="283"/>
      <c r="G12" s="143"/>
    </row>
    <row r="13" spans="1:7" x14ac:dyDescent="0.25">
      <c r="A13" s="284"/>
      <c r="B13" s="91"/>
      <c r="C13" s="91"/>
      <c r="D13" s="92"/>
      <c r="E13" s="93"/>
      <c r="F13" s="94"/>
      <c r="G13" s="95"/>
    </row>
    <row r="14" spans="1:7" x14ac:dyDescent="0.25">
      <c r="A14" s="285"/>
      <c r="B14" s="91"/>
      <c r="C14" s="91"/>
      <c r="D14" s="92"/>
      <c r="E14" s="96"/>
      <c r="F14" s="97"/>
      <c r="G14" s="98"/>
    </row>
    <row r="15" spans="1:7" x14ac:dyDescent="0.25">
      <c r="A15" s="285"/>
      <c r="B15" s="91"/>
      <c r="C15" s="91"/>
      <c r="D15" s="92"/>
      <c r="E15" s="382" t="s">
        <v>29</v>
      </c>
      <c r="F15" s="382"/>
      <c r="G15" s="99"/>
    </row>
    <row r="16" spans="1:7" x14ac:dyDescent="0.25">
      <c r="A16" s="286"/>
      <c r="B16" s="100"/>
      <c r="C16" s="100"/>
      <c r="D16" s="101"/>
      <c r="E16" s="96"/>
      <c r="F16" s="97"/>
      <c r="G16" s="98"/>
    </row>
    <row r="18" spans="1:7" ht="13" x14ac:dyDescent="0.3">
      <c r="A18" s="287"/>
      <c r="B18" s="90"/>
      <c r="C18" s="90"/>
      <c r="D18" s="261"/>
      <c r="E18" s="93"/>
      <c r="F18" s="94"/>
      <c r="G18" s="94"/>
    </row>
    <row r="19" spans="1:7" x14ac:dyDescent="0.25">
      <c r="A19" s="102"/>
      <c r="B19" s="379"/>
      <c r="C19" s="379"/>
      <c r="D19" s="379"/>
      <c r="E19" s="379"/>
      <c r="F19" s="103"/>
      <c r="G19" s="103"/>
    </row>
    <row r="20" spans="1:7" x14ac:dyDescent="0.25">
      <c r="A20" s="102"/>
      <c r="B20" s="379"/>
      <c r="C20" s="379"/>
      <c r="D20" s="379"/>
      <c r="E20" s="379"/>
      <c r="F20" s="103"/>
      <c r="G20" s="103"/>
    </row>
    <row r="21" spans="1:7" x14ac:dyDescent="0.25">
      <c r="A21" s="102"/>
      <c r="B21" s="379"/>
      <c r="C21" s="379"/>
      <c r="D21" s="379"/>
      <c r="E21" s="379"/>
      <c r="F21" s="103"/>
      <c r="G21" s="103"/>
    </row>
    <row r="22" spans="1:7" ht="14" x14ac:dyDescent="0.3">
      <c r="A22" s="102"/>
      <c r="B22" s="383" t="s">
        <v>147</v>
      </c>
      <c r="C22" s="383"/>
      <c r="D22" s="383"/>
      <c r="E22" s="383"/>
      <c r="F22" s="103"/>
      <c r="G22" s="103"/>
    </row>
    <row r="23" spans="1:7" ht="43.5" customHeight="1" x14ac:dyDescent="0.25">
      <c r="A23" s="102"/>
      <c r="B23" s="379" t="s">
        <v>148</v>
      </c>
      <c r="C23" s="379"/>
      <c r="D23" s="379"/>
      <c r="E23" s="379"/>
      <c r="F23" s="103"/>
      <c r="G23" s="103"/>
    </row>
    <row r="24" spans="1:7" ht="22.5" customHeight="1" x14ac:dyDescent="0.25">
      <c r="A24" s="102"/>
      <c r="B24" s="379" t="s">
        <v>149</v>
      </c>
      <c r="C24" s="379"/>
      <c r="D24" s="379"/>
      <c r="E24" s="379"/>
      <c r="F24" s="103"/>
      <c r="G24" s="103"/>
    </row>
    <row r="25" spans="1:7" ht="32.25" customHeight="1" x14ac:dyDescent="0.25">
      <c r="A25" s="102"/>
      <c r="B25" s="379" t="s">
        <v>150</v>
      </c>
      <c r="C25" s="379"/>
      <c r="D25" s="379"/>
      <c r="E25" s="379"/>
      <c r="F25" s="103"/>
      <c r="G25" s="103"/>
    </row>
    <row r="26" spans="1:7" ht="42.75" customHeight="1" x14ac:dyDescent="0.25">
      <c r="A26" s="102"/>
      <c r="B26" s="379" t="s">
        <v>151</v>
      </c>
      <c r="C26" s="379"/>
      <c r="D26" s="379"/>
      <c r="E26" s="379"/>
      <c r="F26" s="103"/>
      <c r="G26" s="103"/>
    </row>
    <row r="27" spans="1:7" ht="23.25" customHeight="1" x14ac:dyDescent="0.25">
      <c r="A27" s="102"/>
      <c r="B27" s="384" t="s">
        <v>152</v>
      </c>
      <c r="C27" s="384"/>
      <c r="D27" s="384"/>
      <c r="E27" s="384"/>
      <c r="F27" s="103"/>
      <c r="G27" s="103"/>
    </row>
    <row r="28" spans="1:7" x14ac:dyDescent="0.25">
      <c r="A28" s="102"/>
      <c r="B28" s="90"/>
      <c r="C28" s="90"/>
      <c r="D28" s="261"/>
      <c r="E28" s="93"/>
      <c r="F28" s="103"/>
      <c r="G28" s="103"/>
    </row>
    <row r="29" spans="1:7" x14ac:dyDescent="0.25">
      <c r="A29" s="102"/>
      <c r="B29" s="379"/>
      <c r="C29" s="379"/>
      <c r="D29" s="379"/>
      <c r="E29" s="379"/>
      <c r="F29" s="103"/>
      <c r="G29" s="103"/>
    </row>
    <row r="30" spans="1:7" x14ac:dyDescent="0.25">
      <c r="A30" s="102"/>
      <c r="B30" s="379"/>
      <c r="C30" s="379"/>
      <c r="D30" s="379"/>
      <c r="E30" s="379"/>
      <c r="F30" s="103"/>
      <c r="G30" s="103"/>
    </row>
    <row r="31" spans="1:7" x14ac:dyDescent="0.25">
      <c r="A31" s="102"/>
      <c r="B31" s="379"/>
      <c r="C31" s="379"/>
      <c r="D31" s="379"/>
      <c r="E31" s="379"/>
      <c r="F31" s="103"/>
      <c r="G31" s="103"/>
    </row>
    <row r="32" spans="1:7" x14ac:dyDescent="0.25">
      <c r="A32" s="102"/>
      <c r="B32" s="379"/>
      <c r="C32" s="379"/>
      <c r="D32" s="379"/>
      <c r="E32" s="379"/>
      <c r="F32" s="103"/>
      <c r="G32" s="103"/>
    </row>
    <row r="33" spans="1:7" x14ac:dyDescent="0.25">
      <c r="A33" s="102"/>
      <c r="B33" s="379"/>
      <c r="C33" s="379"/>
      <c r="D33" s="379"/>
      <c r="E33" s="379"/>
      <c r="F33" s="103"/>
      <c r="G33" s="103"/>
    </row>
    <row r="34" spans="1:7" x14ac:dyDescent="0.25">
      <c r="A34" s="102"/>
      <c r="B34" s="379"/>
      <c r="C34" s="379"/>
      <c r="D34" s="379"/>
      <c r="E34" s="379"/>
      <c r="F34" s="103"/>
      <c r="G34" s="103"/>
    </row>
    <row r="35" spans="1:7" x14ac:dyDescent="0.25">
      <c r="A35" s="102"/>
      <c r="B35" s="379"/>
      <c r="C35" s="379"/>
      <c r="D35" s="379"/>
      <c r="E35" s="379"/>
      <c r="F35" s="103"/>
      <c r="G35" s="103"/>
    </row>
    <row r="36" spans="1:7" x14ac:dyDescent="0.25">
      <c r="A36" s="102"/>
      <c r="B36" s="379"/>
      <c r="C36" s="379"/>
      <c r="D36" s="379"/>
      <c r="E36" s="379"/>
      <c r="F36" s="103"/>
      <c r="G36" s="103"/>
    </row>
  </sheetData>
  <mergeCells count="25">
    <mergeCell ref="B36:E36"/>
    <mergeCell ref="B30:E30"/>
    <mergeCell ref="B31:E31"/>
    <mergeCell ref="B32:E32"/>
    <mergeCell ref="B33:E33"/>
    <mergeCell ref="B34:E34"/>
    <mergeCell ref="B35:E35"/>
    <mergeCell ref="B29:E29"/>
    <mergeCell ref="F11:G11"/>
    <mergeCell ref="E15:F15"/>
    <mergeCell ref="B19:E19"/>
    <mergeCell ref="B20:E20"/>
    <mergeCell ref="B21:E21"/>
    <mergeCell ref="B22:E22"/>
    <mergeCell ref="B23:E23"/>
    <mergeCell ref="B24:E24"/>
    <mergeCell ref="B25:E25"/>
    <mergeCell ref="B26:E26"/>
    <mergeCell ref="B27:E27"/>
    <mergeCell ref="F10:G10"/>
    <mergeCell ref="A1:B1"/>
    <mergeCell ref="C1:D1"/>
    <mergeCell ref="A2:B2"/>
    <mergeCell ref="C2:D2"/>
    <mergeCell ref="A3:B3"/>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53125" defaultRowHeight="15.5" x14ac:dyDescent="0.35"/>
  <cols>
    <col min="1" max="1" width="130.453125" style="14" customWidth="1"/>
    <col min="2" max="2" width="23.453125" style="16" customWidth="1"/>
    <col min="3" max="16384" width="11.453125" style="11"/>
  </cols>
  <sheetData>
    <row r="1" spans="1:2" ht="20" x14ac:dyDescent="0.4">
      <c r="A1" s="10" t="s">
        <v>153</v>
      </c>
      <c r="B1" s="17"/>
    </row>
    <row r="2" spans="1:2" ht="20" x14ac:dyDescent="0.35">
      <c r="A2" s="10"/>
    </row>
    <row r="3" spans="1:2" ht="21" customHeight="1" x14ac:dyDescent="0.35">
      <c r="A3" s="30" t="s">
        <v>154</v>
      </c>
      <c r="B3" s="18"/>
    </row>
    <row r="4" spans="1:2" ht="18" x14ac:dyDescent="0.35">
      <c r="A4" s="13" t="s">
        <v>155</v>
      </c>
      <c r="B4" s="18"/>
    </row>
    <row r="5" spans="1:2" ht="15" customHeight="1" x14ac:dyDescent="0.35">
      <c r="B5" s="18"/>
    </row>
    <row r="6" spans="1:2" ht="24.65" customHeight="1" x14ac:dyDescent="0.35">
      <c r="A6" s="82" t="s">
        <v>156</v>
      </c>
      <c r="B6" s="18"/>
    </row>
    <row r="7" spans="1:2" ht="45.75" customHeight="1" x14ac:dyDescent="0.35">
      <c r="A7" s="31" t="s">
        <v>157</v>
      </c>
      <c r="B7" s="18"/>
    </row>
    <row r="8" spans="1:2" ht="58.9" customHeight="1" x14ac:dyDescent="0.35">
      <c r="A8" s="31" t="s">
        <v>158</v>
      </c>
      <c r="B8" s="19"/>
    </row>
    <row r="9" spans="1:2" ht="21" customHeight="1" x14ac:dyDescent="0.4">
      <c r="A9" s="83" t="s">
        <v>159</v>
      </c>
      <c r="B9" s="18"/>
    </row>
    <row r="10" spans="1:2" s="15" customFormat="1" ht="45" customHeight="1" x14ac:dyDescent="0.35">
      <c r="A10" s="33" t="s">
        <v>160</v>
      </c>
      <c r="B10" s="18"/>
    </row>
    <row r="11" spans="1:2" ht="21" customHeight="1" x14ac:dyDescent="0.4">
      <c r="A11" s="83" t="s">
        <v>161</v>
      </c>
      <c r="B11" s="18"/>
    </row>
    <row r="12" spans="1:2" ht="53.25" customHeight="1" x14ac:dyDescent="0.35">
      <c r="A12" s="31" t="s">
        <v>162</v>
      </c>
      <c r="B12" s="18"/>
    </row>
    <row r="13" spans="1:2" ht="50.25" customHeight="1" x14ac:dyDescent="0.35">
      <c r="A13" s="33" t="s">
        <v>163</v>
      </c>
      <c r="B13" s="18"/>
    </row>
    <row r="14" spans="1:2" ht="18" customHeight="1" x14ac:dyDescent="0.35">
      <c r="A14" s="33"/>
      <c r="B14" s="18"/>
    </row>
    <row r="15" spans="1:2" ht="18" x14ac:dyDescent="0.4">
      <c r="A15" s="83" t="s">
        <v>164</v>
      </c>
    </row>
    <row r="16" spans="1:2" ht="60.75" customHeight="1" x14ac:dyDescent="0.35">
      <c r="A16" s="33" t="s">
        <v>165</v>
      </c>
    </row>
    <row r="17" spans="1:1" x14ac:dyDescent="0.35">
      <c r="A17" s="33" t="s">
        <v>166</v>
      </c>
    </row>
    <row r="18" spans="1:1" x14ac:dyDescent="0.35">
      <c r="A18" s="33" t="s">
        <v>167</v>
      </c>
    </row>
    <row r="19" spans="1:1" x14ac:dyDescent="0.35">
      <c r="A19" s="33" t="s">
        <v>168</v>
      </c>
    </row>
    <row r="20" spans="1:1" x14ac:dyDescent="0.35">
      <c r="A20" s="33" t="s">
        <v>169</v>
      </c>
    </row>
    <row r="21" spans="1:1" ht="46.5" x14ac:dyDescent="0.35">
      <c r="A21" s="33" t="s">
        <v>179</v>
      </c>
    </row>
    <row r="22" spans="1:1" x14ac:dyDescent="0.35">
      <c r="A22" s="31"/>
    </row>
    <row r="23" spans="1:1" x14ac:dyDescent="0.35">
      <c r="A23" s="31"/>
    </row>
    <row r="24" spans="1:1" x14ac:dyDescent="0.35">
      <c r="A24" s="31"/>
    </row>
    <row r="25" spans="1:1" x14ac:dyDescent="0.35">
      <c r="A25" s="31"/>
    </row>
    <row r="26" spans="1:1" x14ac:dyDescent="0.35">
      <c r="A26" s="31"/>
    </row>
    <row r="27" spans="1:1" x14ac:dyDescent="0.35">
      <c r="A27" s="31"/>
    </row>
    <row r="28" spans="1:1" x14ac:dyDescent="0.35">
      <c r="A28" s="31"/>
    </row>
    <row r="29" spans="1:1" x14ac:dyDescent="0.35">
      <c r="A29" s="31"/>
    </row>
    <row r="30" spans="1:1" x14ac:dyDescent="0.35">
      <c r="A30" s="31"/>
    </row>
    <row r="31" spans="1:1" x14ac:dyDescent="0.35">
      <c r="A31" s="31"/>
    </row>
    <row r="32" spans="1:1" x14ac:dyDescent="0.35">
      <c r="A32" s="31"/>
    </row>
    <row r="33" spans="1:2" x14ac:dyDescent="0.35">
      <c r="A33" s="31"/>
    </row>
    <row r="34" spans="1:2" x14ac:dyDescent="0.35">
      <c r="A34" s="31"/>
    </row>
    <row r="35" spans="1:2" x14ac:dyDescent="0.35">
      <c r="A35" s="31"/>
    </row>
    <row r="36" spans="1:2" x14ac:dyDescent="0.35">
      <c r="A36" s="31"/>
    </row>
    <row r="37" spans="1:2" x14ac:dyDescent="0.35">
      <c r="A37" s="31"/>
    </row>
    <row r="38" spans="1:2" x14ac:dyDescent="0.35">
      <c r="A38" s="31"/>
    </row>
    <row r="39" spans="1:2" x14ac:dyDescent="0.35">
      <c r="A39" s="31"/>
    </row>
    <row r="40" spans="1:2" x14ac:dyDescent="0.35">
      <c r="A40" s="31"/>
    </row>
    <row r="41" spans="1:2" ht="18" x14ac:dyDescent="0.4">
      <c r="A41" s="32" t="s">
        <v>170</v>
      </c>
    </row>
    <row r="42" spans="1:2" ht="13.5" customHeight="1" x14ac:dyDescent="0.35">
      <c r="A42" s="33"/>
    </row>
    <row r="43" spans="1:2" ht="58.5" customHeight="1" x14ac:dyDescent="0.35">
      <c r="A43" s="33" t="s">
        <v>171</v>
      </c>
    </row>
    <row r="44" spans="1:2" ht="15.75" customHeight="1" x14ac:dyDescent="0.4">
      <c r="A44" s="34"/>
      <c r="B44" s="18"/>
    </row>
    <row r="45" spans="1:2" ht="20.25" customHeight="1" x14ac:dyDescent="0.4">
      <c r="A45" s="83" t="s">
        <v>172</v>
      </c>
      <c r="B45" s="18"/>
    </row>
    <row r="46" spans="1:2" ht="31" x14ac:dyDescent="0.35">
      <c r="A46" s="33" t="s">
        <v>173</v>
      </c>
      <c r="B46" s="18"/>
    </row>
    <row r="47" spans="1:2" ht="64.5" customHeight="1" x14ac:dyDescent="0.35">
      <c r="A47" s="33" t="s">
        <v>174</v>
      </c>
      <c r="B47" s="18"/>
    </row>
    <row r="48" spans="1:2" x14ac:dyDescent="0.35">
      <c r="A48" s="31"/>
    </row>
    <row r="49" spans="1:1" ht="18" x14ac:dyDescent="0.4">
      <c r="A49" s="83" t="s">
        <v>175</v>
      </c>
    </row>
    <row r="50" spans="1:1" ht="36" customHeight="1" x14ac:dyDescent="0.35">
      <c r="A50" s="33" t="s">
        <v>176</v>
      </c>
    </row>
    <row r="52" spans="1:1" ht="16.5" customHeight="1" x14ac:dyDescent="0.3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Murray, Drew</cp:lastModifiedBy>
  <cp:revision/>
  <dcterms:created xsi:type="dcterms:W3CDTF">1999-10-18T14:40:40Z</dcterms:created>
  <dcterms:modified xsi:type="dcterms:W3CDTF">2025-08-22T21:20:04Z</dcterms:modified>
  <cp:category/>
  <cp:contentStatus/>
</cp:coreProperties>
</file>